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showInkAnnotation="0" defaultThemeVersion="124226"/>
  <mc:AlternateContent xmlns:mc="http://schemas.openxmlformats.org/markup-compatibility/2006">
    <mc:Choice Requires="x15">
      <x15ac:absPath xmlns:x15ac="http://schemas.microsoft.com/office/spreadsheetml/2010/11/ac" url="C:\Users\Edwige Porcheyre\Desktop\SOCOL 18-19\T1 National\1.1 GT Technique\1.1.1 Bonnes pratiques\"/>
    </mc:Choice>
  </mc:AlternateContent>
  <xr:revisionPtr revIDLastSave="0" documentId="13_ncr:1_{09F47D57-D96C-4DC7-B8E0-49514046C173}" xr6:coauthVersionLast="43" xr6:coauthVersionMax="43" xr10:uidLastSave="{00000000-0000-0000-0000-000000000000}"/>
  <bookViews>
    <workbookView xWindow="-110" yWindow="-110" windowWidth="19420" windowHeight="10420" tabRatio="745" xr2:uid="{00000000-000D-0000-FFFF-FFFF00000000}"/>
  </bookViews>
  <sheets>
    <sheet name="Notice" sheetId="1" r:id="rId1"/>
    <sheet name="Rappel théorique" sheetId="10" r:id="rId2"/>
    <sheet name="Données instal TYPE1" sheetId="2" r:id="rId3"/>
    <sheet name="Suivi instal TYPE 1" sheetId="3" r:id="rId4"/>
    <sheet name="Données instal TYPE2" sheetId="4" r:id="rId5"/>
    <sheet name="Suivi instal TYPE 2" sheetId="5" r:id="rId6"/>
    <sheet name="Données instal TYPE3" sheetId="8" r:id="rId7"/>
    <sheet name="Suivi instal TYPE 3" sheetId="9" r:id="rId8"/>
    <sheet name="Observations" sheetId="6" r:id="rId9"/>
  </sheets>
  <definedNames>
    <definedName name="Z_8DE055D8_94BD_4990_9BC1_AF66A014CAAA_.wvu.PrintArea" localSheetId="0" hidden="1">Notice!$A$1:$C$46</definedName>
    <definedName name="Z_8DE055D8_94BD_4990_9BC1_AF66A014CAAA_.wvu.PrintArea" localSheetId="8" hidden="1">Observations!$A$1:$I$49</definedName>
    <definedName name="Z_8DE055D8_94BD_4990_9BC1_AF66A014CAAA_.wvu.PrintArea" localSheetId="3" hidden="1">'Suivi instal TYPE 1'!$A$1:$I$41</definedName>
    <definedName name="_xlnm.Print_Area" localSheetId="0">Notice!$A$1:$C$46</definedName>
    <definedName name="_xlnm.Print_Area" localSheetId="8">Observations!$A$1:$I$49</definedName>
    <definedName name="_xlnm.Print_Area" localSheetId="3">'Suivi instal TYPE 1'!$A$1:$I$41</definedName>
  </definedNames>
  <calcPr calcId="191029"/>
  <customWorkbookViews>
    <customWorkbookView name="BERTHOMIEU Nadine - Affichage personnalisé" guid="{8DE055D8-94BD-4990-9BC1-AF66A014CAAA}" mergeInterval="0" personalView="1" maximized="1" xWindow="-9" yWindow="-9" windowWidth="1938" windowHeight="1050" tabRatio="795" activeSheetId="8"/>
  </customWorkbookViews>
  <fileRecoveryPr repairLoad="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32" i="9" l="1"/>
  <c r="T32" i="9"/>
  <c r="AA31" i="9"/>
  <c r="AC31" i="9" s="1"/>
  <c r="U31" i="9"/>
  <c r="V31" i="9" s="1"/>
  <c r="AA30" i="9"/>
  <c r="AC30" i="9" s="1"/>
  <c r="U30" i="9"/>
  <c r="V30" i="9" s="1"/>
  <c r="AA29" i="9"/>
  <c r="AC29" i="9" s="1"/>
  <c r="U29" i="9"/>
  <c r="V29" i="9" s="1"/>
  <c r="AA28" i="9"/>
  <c r="AB28" i="9" s="1"/>
  <c r="U28" i="9"/>
  <c r="V28" i="9" s="1"/>
  <c r="AA27" i="9"/>
  <c r="AC27" i="9" s="1"/>
  <c r="U27" i="9"/>
  <c r="V27" i="9" s="1"/>
  <c r="AA26" i="9"/>
  <c r="AC26" i="9" s="1"/>
  <c r="U26" i="9"/>
  <c r="V26" i="9" s="1"/>
  <c r="AA25" i="9"/>
  <c r="AC25" i="9" s="1"/>
  <c r="U25" i="9"/>
  <c r="V25" i="9" s="1"/>
  <c r="AA24" i="9"/>
  <c r="AB24" i="9" s="1"/>
  <c r="U24" i="9"/>
  <c r="V24" i="9" s="1"/>
  <c r="AA23" i="9"/>
  <c r="AC23" i="9" s="1"/>
  <c r="U23" i="9"/>
  <c r="V23" i="9" s="1"/>
  <c r="AA22" i="9"/>
  <c r="AC22" i="9" s="1"/>
  <c r="U22" i="9"/>
  <c r="V22" i="9" s="1"/>
  <c r="AA21" i="9"/>
  <c r="AC21" i="9" s="1"/>
  <c r="U21" i="9"/>
  <c r="V21" i="9" s="1"/>
  <c r="AA20" i="9"/>
  <c r="U20" i="9"/>
  <c r="U32" i="9" l="1"/>
  <c r="AA32" i="9"/>
  <c r="AB21" i="9"/>
  <c r="AB25" i="9"/>
  <c r="AB29" i="9"/>
  <c r="AC20" i="9"/>
  <c r="AC24" i="9"/>
  <c r="AC28" i="9"/>
  <c r="V20" i="9"/>
  <c r="AB22" i="9"/>
  <c r="AB26" i="9"/>
  <c r="AB30" i="9"/>
  <c r="AB23" i="9"/>
  <c r="AB27" i="9"/>
  <c r="AB31" i="9"/>
  <c r="AB20" i="9"/>
  <c r="M21" i="9"/>
  <c r="O21" i="9" s="1"/>
  <c r="M22" i="9"/>
  <c r="O22" i="9" s="1"/>
  <c r="M23" i="9"/>
  <c r="O23" i="9" s="1"/>
  <c r="M24" i="9"/>
  <c r="O24" i="9" s="1"/>
  <c r="M25" i="9"/>
  <c r="O25" i="9" s="1"/>
  <c r="M26" i="9"/>
  <c r="O26" i="9" s="1"/>
  <c r="M27" i="9"/>
  <c r="O27" i="9" s="1"/>
  <c r="M28" i="9"/>
  <c r="O28" i="9" s="1"/>
  <c r="M29" i="9"/>
  <c r="O29" i="9" s="1"/>
  <c r="M30" i="9"/>
  <c r="O30" i="9" s="1"/>
  <c r="M31" i="9"/>
  <c r="O31" i="9" s="1"/>
  <c r="M20" i="9"/>
  <c r="AF32" i="5"/>
  <c r="AA32" i="5"/>
  <c r="AM31" i="5"/>
  <c r="AN31" i="5" s="1"/>
  <c r="AH31" i="5"/>
  <c r="AK31" i="5" s="1"/>
  <c r="AB31" i="5"/>
  <c r="AC31" i="5" s="1"/>
  <c r="AM30" i="5"/>
  <c r="AN30" i="5" s="1"/>
  <c r="AK30" i="5"/>
  <c r="AH30" i="5"/>
  <c r="AJ30" i="5" s="1"/>
  <c r="AB30" i="5"/>
  <c r="AC30" i="5" s="1"/>
  <c r="AM29" i="5"/>
  <c r="AN29" i="5" s="1"/>
  <c r="AH29" i="5"/>
  <c r="AI29" i="5" s="1"/>
  <c r="AB29" i="5"/>
  <c r="AC29" i="5" s="1"/>
  <c r="AM28" i="5"/>
  <c r="AN28" i="5" s="1"/>
  <c r="AQ28" i="5" s="1"/>
  <c r="AK28" i="5"/>
  <c r="AJ28" i="5"/>
  <c r="AH28" i="5"/>
  <c r="AI28" i="5" s="1"/>
  <c r="AB28" i="5"/>
  <c r="AC28" i="5" s="1"/>
  <c r="AM27" i="5"/>
  <c r="AN27" i="5" s="1"/>
  <c r="AH27" i="5"/>
  <c r="AK27" i="5" s="1"/>
  <c r="AB27" i="5"/>
  <c r="AC27" i="5" s="1"/>
  <c r="AM26" i="5"/>
  <c r="AN26" i="5" s="1"/>
  <c r="AK26" i="5"/>
  <c r="AH26" i="5"/>
  <c r="AJ26" i="5" s="1"/>
  <c r="AB26" i="5"/>
  <c r="AC26" i="5" s="1"/>
  <c r="AM25" i="5"/>
  <c r="AN25" i="5" s="1"/>
  <c r="AH25" i="5"/>
  <c r="AI25" i="5" s="1"/>
  <c r="AB25" i="5"/>
  <c r="AC25" i="5" s="1"/>
  <c r="AM24" i="5"/>
  <c r="AN24" i="5" s="1"/>
  <c r="AQ24" i="5" s="1"/>
  <c r="AK24" i="5"/>
  <c r="AJ24" i="5"/>
  <c r="AH24" i="5"/>
  <c r="AI24" i="5" s="1"/>
  <c r="AB24" i="5"/>
  <c r="AC24" i="5" s="1"/>
  <c r="AM23" i="5"/>
  <c r="AN23" i="5" s="1"/>
  <c r="AH23" i="5"/>
  <c r="AK23" i="5" s="1"/>
  <c r="AB23" i="5"/>
  <c r="AC23" i="5" s="1"/>
  <c r="AM22" i="5"/>
  <c r="AN22" i="5" s="1"/>
  <c r="AK22" i="5"/>
  <c r="AH22" i="5"/>
  <c r="AJ22" i="5" s="1"/>
  <c r="AB22" i="5"/>
  <c r="AC22" i="5" s="1"/>
  <c r="AM21" i="5"/>
  <c r="AN21" i="5" s="1"/>
  <c r="AH21" i="5"/>
  <c r="AI21" i="5" s="1"/>
  <c r="AB21" i="5"/>
  <c r="AC21" i="5" s="1"/>
  <c r="AM20" i="5"/>
  <c r="AN20" i="5" s="1"/>
  <c r="AQ20" i="5" s="1"/>
  <c r="AK20" i="5"/>
  <c r="AJ20" i="5"/>
  <c r="AH20" i="5"/>
  <c r="AB20" i="5"/>
  <c r="AC20" i="5" s="1"/>
  <c r="M21" i="5"/>
  <c r="O21" i="5" s="1"/>
  <c r="M22" i="5"/>
  <c r="O22" i="5" s="1"/>
  <c r="M23" i="5"/>
  <c r="P23" i="5" s="1"/>
  <c r="M24" i="5"/>
  <c r="N24" i="5" s="1"/>
  <c r="M25" i="5"/>
  <c r="O25" i="5" s="1"/>
  <c r="M26" i="5"/>
  <c r="O26" i="5" s="1"/>
  <c r="M27" i="5"/>
  <c r="P27" i="5" s="1"/>
  <c r="M28" i="5"/>
  <c r="N28" i="5" s="1"/>
  <c r="M29" i="5"/>
  <c r="O29" i="5" s="1"/>
  <c r="M30" i="5"/>
  <c r="P30" i="5" s="1"/>
  <c r="M31" i="5"/>
  <c r="P31" i="5" s="1"/>
  <c r="M20" i="5"/>
  <c r="N20" i="5" s="1"/>
  <c r="K32" i="5"/>
  <c r="AH32" i="5" l="1"/>
  <c r="AJ29" i="5"/>
  <c r="AJ21" i="5"/>
  <c r="AJ25" i="5"/>
  <c r="AI20" i="5"/>
  <c r="AK21" i="5"/>
  <c r="AK25" i="5"/>
  <c r="AK29" i="5"/>
  <c r="O20" i="9"/>
  <c r="N20" i="9"/>
  <c r="M32" i="9"/>
  <c r="M33" i="9" s="1"/>
  <c r="AA33" i="9"/>
  <c r="AO22" i="5"/>
  <c r="AQ22" i="5"/>
  <c r="AP22" i="5"/>
  <c r="AO26" i="5"/>
  <c r="AQ26" i="5"/>
  <c r="AP26" i="5"/>
  <c r="AO30" i="5"/>
  <c r="AQ30" i="5"/>
  <c r="AP30" i="5"/>
  <c r="AH33" i="5"/>
  <c r="AI32" i="5"/>
  <c r="AQ21" i="5"/>
  <c r="AP21" i="5"/>
  <c r="AO21" i="5"/>
  <c r="AP23" i="5"/>
  <c r="AO23" i="5"/>
  <c r="AQ23" i="5"/>
  <c r="AQ25" i="5"/>
  <c r="AP25" i="5"/>
  <c r="AO25" i="5"/>
  <c r="AP27" i="5"/>
  <c r="AO27" i="5"/>
  <c r="AQ27" i="5"/>
  <c r="AQ29" i="5"/>
  <c r="AP29" i="5"/>
  <c r="AO29" i="5"/>
  <c r="AP31" i="5"/>
  <c r="AO31" i="5"/>
  <c r="AQ31" i="5"/>
  <c r="AO20" i="5"/>
  <c r="AI23" i="5"/>
  <c r="AO24" i="5"/>
  <c r="AI27" i="5"/>
  <c r="AO28" i="5"/>
  <c r="AI31" i="5"/>
  <c r="AM32" i="5"/>
  <c r="AP20" i="5"/>
  <c r="AI22" i="5"/>
  <c r="AJ23" i="5"/>
  <c r="AP24" i="5"/>
  <c r="AI26" i="5"/>
  <c r="AJ27" i="5"/>
  <c r="AP28" i="5"/>
  <c r="AI30" i="5"/>
  <c r="AJ31" i="5"/>
  <c r="AN32" i="5"/>
  <c r="P24" i="5"/>
  <c r="P25" i="5"/>
  <c r="P29" i="5"/>
  <c r="O20" i="5"/>
  <c r="P28" i="5"/>
  <c r="P20" i="5"/>
  <c r="P21" i="5"/>
  <c r="O28" i="5"/>
  <c r="O24" i="5"/>
  <c r="P26" i="5"/>
  <c r="P22" i="5"/>
  <c r="N31" i="5"/>
  <c r="N27" i="5"/>
  <c r="N23" i="5"/>
  <c r="N30" i="5"/>
  <c r="N26" i="5"/>
  <c r="N22" i="5"/>
  <c r="O31" i="5"/>
  <c r="O27" i="5"/>
  <c r="O23" i="5"/>
  <c r="N29" i="5"/>
  <c r="N25" i="5"/>
  <c r="N21" i="5"/>
  <c r="O30" i="5"/>
  <c r="M32" i="5"/>
  <c r="N32" i="5" s="1"/>
  <c r="AO32" i="5" l="1"/>
  <c r="AN33" i="5"/>
  <c r="M33" i="5"/>
  <c r="R21" i="5"/>
  <c r="S21" i="5" s="1"/>
  <c r="R22" i="5"/>
  <c r="S22" i="5" s="1"/>
  <c r="R23" i="5"/>
  <c r="S23" i="5" s="1"/>
  <c r="R24" i="5"/>
  <c r="S24" i="5" s="1"/>
  <c r="R25" i="5"/>
  <c r="S25" i="5" s="1"/>
  <c r="R26" i="5"/>
  <c r="S26" i="5" s="1"/>
  <c r="R27" i="5"/>
  <c r="S27" i="5" s="1"/>
  <c r="R28" i="5"/>
  <c r="S28" i="5" s="1"/>
  <c r="R29" i="5"/>
  <c r="S29" i="5" s="1"/>
  <c r="R30" i="5"/>
  <c r="S30" i="5" s="1"/>
  <c r="R31" i="5"/>
  <c r="S31" i="5" s="1"/>
  <c r="R20" i="5"/>
  <c r="S20" i="5" l="1"/>
  <c r="V20" i="5" s="1"/>
  <c r="R32" i="5"/>
  <c r="S32" i="5" l="1"/>
  <c r="T32" i="5" s="1"/>
  <c r="U20" i="5"/>
  <c r="T20" i="5"/>
  <c r="S33" i="5" l="1"/>
  <c r="N21" i="9"/>
  <c r="N22" i="9"/>
  <c r="N23" i="9"/>
  <c r="N24" i="9"/>
  <c r="N25" i="9"/>
  <c r="N26" i="9"/>
  <c r="N27" i="9"/>
  <c r="N28" i="9"/>
  <c r="N29" i="9"/>
  <c r="N30" i="9"/>
  <c r="N31" i="9"/>
  <c r="L32" i="9"/>
  <c r="F32" i="9"/>
  <c r="G31" i="9"/>
  <c r="H31" i="9" s="1"/>
  <c r="G30" i="9"/>
  <c r="H30" i="9" s="1"/>
  <c r="G29" i="9"/>
  <c r="H29" i="9" s="1"/>
  <c r="G28" i="9"/>
  <c r="H28" i="9" s="1"/>
  <c r="G27" i="9"/>
  <c r="H27" i="9" s="1"/>
  <c r="G26" i="9"/>
  <c r="H26" i="9" s="1"/>
  <c r="G25" i="9"/>
  <c r="H25" i="9" s="1"/>
  <c r="G24" i="9"/>
  <c r="H24" i="9" s="1"/>
  <c r="G23" i="9"/>
  <c r="H23" i="9" s="1"/>
  <c r="G22" i="9"/>
  <c r="H22" i="9" s="1"/>
  <c r="G21" i="9"/>
  <c r="H21" i="9" s="1"/>
  <c r="G20" i="9"/>
  <c r="G31" i="5"/>
  <c r="H31" i="5" s="1"/>
  <c r="G30" i="5"/>
  <c r="H30" i="5" s="1"/>
  <c r="G29" i="5"/>
  <c r="H29" i="5" s="1"/>
  <c r="G28" i="5"/>
  <c r="H28" i="5" s="1"/>
  <c r="G27" i="5"/>
  <c r="H27" i="5" s="1"/>
  <c r="G26" i="5"/>
  <c r="H26" i="5" s="1"/>
  <c r="G25" i="5"/>
  <c r="H25" i="5" s="1"/>
  <c r="G24" i="5"/>
  <c r="H24" i="5" s="1"/>
  <c r="G23" i="5"/>
  <c r="H23" i="5" s="1"/>
  <c r="G22" i="5"/>
  <c r="H22" i="5" s="1"/>
  <c r="G21" i="5"/>
  <c r="H21" i="5" s="1"/>
  <c r="G20" i="5"/>
  <c r="H20" i="5" s="1"/>
  <c r="R33" i="3"/>
  <c r="O33" i="3"/>
  <c r="T32" i="3"/>
  <c r="U32" i="3" s="1"/>
  <c r="P32" i="3"/>
  <c r="Q32" i="3" s="1"/>
  <c r="T31" i="3"/>
  <c r="U31" i="3" s="1"/>
  <c r="P31" i="3"/>
  <c r="Q31" i="3" s="1"/>
  <c r="T30" i="3"/>
  <c r="U30" i="3" s="1"/>
  <c r="P30" i="3"/>
  <c r="Q30" i="3" s="1"/>
  <c r="T29" i="3"/>
  <c r="U29" i="3" s="1"/>
  <c r="P29" i="3"/>
  <c r="Q29" i="3" s="1"/>
  <c r="T28" i="3"/>
  <c r="U28" i="3" s="1"/>
  <c r="P28" i="3"/>
  <c r="Q28" i="3" s="1"/>
  <c r="T27" i="3"/>
  <c r="U27" i="3" s="1"/>
  <c r="P27" i="3"/>
  <c r="Q27" i="3" s="1"/>
  <c r="T26" i="3"/>
  <c r="U26" i="3" s="1"/>
  <c r="P26" i="3"/>
  <c r="Q26" i="3" s="1"/>
  <c r="T25" i="3"/>
  <c r="U25" i="3" s="1"/>
  <c r="P25" i="3"/>
  <c r="Q25" i="3" s="1"/>
  <c r="T24" i="3"/>
  <c r="U24" i="3" s="1"/>
  <c r="P24" i="3"/>
  <c r="Q24" i="3" s="1"/>
  <c r="T23" i="3"/>
  <c r="U23" i="3" s="1"/>
  <c r="P23" i="3"/>
  <c r="Q23" i="3" s="1"/>
  <c r="T22" i="3"/>
  <c r="U22" i="3" s="1"/>
  <c r="P22" i="3"/>
  <c r="Q22" i="3" s="1"/>
  <c r="T21" i="3"/>
  <c r="P21" i="3"/>
  <c r="E21" i="3"/>
  <c r="F21" i="3" s="1"/>
  <c r="H20" i="9" l="1"/>
  <c r="G32" i="9"/>
  <c r="P33" i="3"/>
  <c r="Q21" i="3"/>
  <c r="T33" i="3"/>
  <c r="T34" i="3" s="1"/>
  <c r="U21" i="3"/>
  <c r="F32" i="5"/>
  <c r="I21" i="3"/>
  <c r="J21" i="3" s="1"/>
  <c r="E22" i="3"/>
  <c r="F22" i="3" s="1"/>
  <c r="I22" i="3"/>
  <c r="J22" i="3" s="1"/>
  <c r="E23" i="3"/>
  <c r="F23" i="3" s="1"/>
  <c r="I23" i="3"/>
  <c r="J23" i="3" s="1"/>
  <c r="E24" i="3"/>
  <c r="F24" i="3" s="1"/>
  <c r="I24" i="3"/>
  <c r="J24" i="3" s="1"/>
  <c r="E25" i="3"/>
  <c r="F25" i="3" s="1"/>
  <c r="I25" i="3"/>
  <c r="J25" i="3" s="1"/>
  <c r="E26" i="3"/>
  <c r="F26" i="3" s="1"/>
  <c r="I26" i="3"/>
  <c r="J26" i="3" s="1"/>
  <c r="E27" i="3"/>
  <c r="F27" i="3"/>
  <c r="I27" i="3"/>
  <c r="J27" i="3"/>
  <c r="E28" i="3"/>
  <c r="F28" i="3" s="1"/>
  <c r="I28" i="3"/>
  <c r="J28" i="3" s="1"/>
  <c r="E29" i="3"/>
  <c r="F29" i="3" s="1"/>
  <c r="I29" i="3"/>
  <c r="J29" i="3" s="1"/>
  <c r="E30" i="3"/>
  <c r="F30" i="3" s="1"/>
  <c r="I30" i="3"/>
  <c r="J30" i="3" s="1"/>
  <c r="E31" i="3"/>
  <c r="F31" i="3" s="1"/>
  <c r="I31" i="3"/>
  <c r="J31" i="3" s="1"/>
  <c r="E32" i="3"/>
  <c r="F32" i="3" s="1"/>
  <c r="I32" i="3"/>
  <c r="J32" i="3" s="1"/>
  <c r="D33" i="3"/>
  <c r="G33" i="3"/>
  <c r="I33" i="3" l="1"/>
  <c r="I34" i="3" s="1"/>
  <c r="E33" i="3"/>
  <c r="T21" i="5"/>
  <c r="V21" i="5"/>
  <c r="U21" i="5"/>
  <c r="T30" i="5"/>
  <c r="V30" i="5"/>
  <c r="U30" i="5"/>
  <c r="T26" i="5"/>
  <c r="U26" i="5"/>
  <c r="V26" i="5"/>
  <c r="T22" i="5"/>
  <c r="V22" i="5"/>
  <c r="U22" i="5"/>
  <c r="T23" i="5"/>
  <c r="V23" i="5"/>
  <c r="U23" i="5"/>
  <c r="T28" i="5"/>
  <c r="U28" i="5"/>
  <c r="V28" i="5"/>
  <c r="T31" i="5"/>
  <c r="V31" i="5"/>
  <c r="U31" i="5"/>
  <c r="T24" i="5"/>
  <c r="U24" i="5"/>
  <c r="V24" i="5"/>
  <c r="T29" i="5"/>
  <c r="V29" i="5"/>
  <c r="U29" i="5"/>
  <c r="T27" i="5"/>
  <c r="V27" i="5"/>
  <c r="U27" i="5"/>
  <c r="T25" i="5"/>
  <c r="U25" i="5"/>
  <c r="V25" i="5"/>
</calcChain>
</file>

<file path=xl/sharedStrings.xml><?xml version="1.0" encoding="utf-8"?>
<sst xmlns="http://schemas.openxmlformats.org/spreadsheetml/2006/main" count="340" uniqueCount="126">
  <si>
    <t>Adresse de l’installation:</t>
  </si>
  <si>
    <t>Date de mise en service :</t>
  </si>
  <si>
    <t>Date du début de suivi :</t>
  </si>
  <si>
    <t>Nom et coordonnées de l'exploitant :</t>
  </si>
  <si>
    <t>Surface des capteurs [m²] :</t>
  </si>
  <si>
    <t>Mois</t>
  </si>
  <si>
    <t>Date du relevé</t>
  </si>
  <si>
    <t>TOTAL</t>
  </si>
  <si>
    <t xml:space="preserve">Productivité moyenne annuelle </t>
  </si>
  <si>
    <t>(=total annuel énergie solaire utile / surface capteurs)</t>
  </si>
  <si>
    <r>
      <t>Attention</t>
    </r>
    <r>
      <rPr>
        <b/>
        <i/>
        <sz val="11"/>
        <rFont val="Cambria"/>
        <family val="1"/>
      </rPr>
      <t xml:space="preserve"> : </t>
    </r>
  </si>
  <si>
    <t>Modifications techniques éventuelles apportées sur l’installation depuis la mise en service :</t>
  </si>
  <si>
    <t>Liste des problèmes techniques éventuels rencontrés depuis la mise en service :</t>
  </si>
  <si>
    <t xml:space="preserve">      </t>
  </si>
  <si>
    <t xml:space="preserve">Tableau de bord de suivi </t>
  </si>
  <si>
    <t>Installation Solaire Thermique Collective</t>
  </si>
  <si>
    <t>DENOMINATION DE L'OPERATION</t>
  </si>
  <si>
    <t xml:space="preserve">Maître d’ouvrage : </t>
  </si>
  <si>
    <t xml:space="preserve">Personne à contacter : </t>
  </si>
  <si>
    <r>
      <t>(</t>
    </r>
    <r>
      <rPr>
        <sz val="14"/>
        <rFont val="Cambria"/>
        <family val="1"/>
      </rPr>
      <t xml:space="preserve">: </t>
    </r>
  </si>
  <si>
    <t xml:space="preserve">Correspondant ADEME : </t>
  </si>
  <si>
    <t xml:space="preserve">Responsable du suivi : </t>
  </si>
  <si>
    <t xml:space="preserve">Notice : </t>
  </si>
  <si>
    <t>La procédure doit favoriser le bon fonctionnement de l’installation solaire et ainsi réaliser les économies prévues lors de la conception.</t>
  </si>
  <si>
    <t>En tout état de cause, il est conseillé de suivre son installation tout au long de la durée de vie des équipements afin de garantir des performances maximales.</t>
  </si>
  <si>
    <t>Ecart %</t>
  </si>
  <si>
    <t>Les valeurs de productivité et de consommations d’eau réelles doivent être comparées avec l'année de référence et également entre le prévisionnel et le réel.</t>
  </si>
  <si>
    <t>Ce suivi doit permettre au Maître d’Ouvrage d’intervenir rapidement sur son installation en cas d’anomalies, en faisant appel à son installateur ou à son exploitant.</t>
  </si>
  <si>
    <t>Si les conditions décrites en bas de tableaux donnent lieu à vérification, contacter dans les meilleurs délais, l’installateur ou l’exploitant (les cases grisées se remplissent automatiquement et les cases en couleur sont à renseigner; une alerte correspondant à une case qui devient rouge).</t>
  </si>
  <si>
    <t>1 -</t>
  </si>
  <si>
    <t>2 -</t>
  </si>
  <si>
    <t>3 -</t>
  </si>
  <si>
    <t>4 -</t>
  </si>
  <si>
    <t>5 -</t>
  </si>
  <si>
    <t>6 -</t>
  </si>
  <si>
    <t>7 -</t>
  </si>
  <si>
    <t>8 -</t>
  </si>
  <si>
    <t>9 -</t>
  </si>
  <si>
    <t>10 -</t>
  </si>
  <si>
    <t>11 -</t>
  </si>
  <si>
    <t>12 -</t>
  </si>
  <si>
    <t>Volume du ballon solaire [m3]</t>
  </si>
  <si>
    <t>*</t>
  </si>
  <si>
    <t>°C</t>
  </si>
  <si>
    <t>Données à renseigner</t>
  </si>
  <si>
    <t>OUI</t>
  </si>
  <si>
    <t>NON</t>
  </si>
  <si>
    <t>Si non, décrire comment cette valeur est calculée :</t>
  </si>
  <si>
    <t>La valeur de Qstu (énergie solaire utile) est elle directement lisible sur l'intégrateur ?</t>
  </si>
  <si>
    <t>DANS LE CAS DU SCHEMA ECS 1a APPOINT INTEGRE UNIQUEMENT</t>
  </si>
  <si>
    <t>Qstref  [kWh]*</t>
  </si>
  <si>
    <t>m3</t>
  </si>
  <si>
    <r>
      <t xml:space="preserve">Qstref en kWh : </t>
    </r>
    <r>
      <rPr>
        <sz val="10"/>
        <rFont val="Arial"/>
        <family val="2"/>
      </rPr>
      <t>Pertes du ballon de référence correspond égal au volume occupé par la partie appoint dans le ballon bi-énergie</t>
    </r>
  </si>
  <si>
    <t xml:space="preserve">TYPE D'INSTALLATION SOLAIRE </t>
  </si>
  <si>
    <t xml:space="preserve">Tableau de bord de suivi – Année 1 </t>
  </si>
  <si>
    <t>CAS DE BALLON BI ENERGIE AVEC APPOINT INTEGRE (ECS 1a)</t>
  </si>
  <si>
    <t>Température moyenne annuelle du local dans lequel repose le ballon</t>
  </si>
  <si>
    <t>Cocher la case correspondante</t>
  </si>
  <si>
    <t>SIGNALER LES COMPTEURS PRESENTS SUR L'INSTALLATION OU FOURNIR LE SCHEMA DES COMPTEURS</t>
  </si>
  <si>
    <t>BALLON AVEC APPOINT SEPARE (shémas ECS 1, 2, 4, EM1, 2)</t>
  </si>
  <si>
    <t xml:space="preserve">Données à renseigner </t>
  </si>
  <si>
    <t>Tableau de bord de suivi – Année 2</t>
  </si>
  <si>
    <t>Volume occupé par la partie appoint (ballon de référence Vst)</t>
  </si>
  <si>
    <t>Remplir instal TYPE1 et Suivi instal TYPE1</t>
  </si>
  <si>
    <t>Remplir instal TYPE2 et Suivi instal TYPE2</t>
  </si>
  <si>
    <t>Précisez Objet (Solaire Collectif, Agricole, Teritaire, Industriel) - Lieu (Ville et Département) - Numéro de la Convention</t>
  </si>
  <si>
    <t>Surface entrée capteurs [m²] :</t>
  </si>
  <si>
    <t>(nomenclatures : http://www.ademe.fr/expertises/energies-renouvelables-enr-production-reseaux-stockage/passer-a-laction/produire-chaleur/fonds-chaleur-bref)</t>
  </si>
  <si>
    <r>
      <rPr>
        <b/>
        <sz val="11"/>
        <rFont val="Arial"/>
        <family val="2"/>
      </rPr>
      <t xml:space="preserve">Qst,ref = 0,16 . (Vst)^0,5 . [ Tst - Tloc ] . Njm. 24 / 1000               </t>
    </r>
    <r>
      <rPr>
        <sz val="10"/>
        <rFont val="Arial"/>
        <family val="2"/>
      </rPr>
      <t xml:space="preserve">                                                                                                      Vst [l] : volume de stockage de référence égal au volume occupé par la partie appoint dans le ballon bi-énergie, Tst : température de stockage = 55 °C (même si les normes EN 12976 ou ENV 12977 indiquent une température de stockage de référence de 52,5 °C), Tloc : température du local où est situé le ballon (15 °C si local non chauffé), Njm : nombre de jours du mois</t>
    </r>
  </si>
  <si>
    <t>Remplir instal TYPE3 et Suivi instal TYPE3</t>
  </si>
  <si>
    <t>Le suivi peut être assuré par le Maître d’Ouvrage avec l’assistance de son installateur ou bien de son exploitant si un contrat adapté le prévoit.</t>
  </si>
  <si>
    <t>Il est obligatoire et doit être réalisé sur une période de 24 mois minimum.</t>
  </si>
  <si>
    <t>DANS LE CAS DU SCHEMA NEW CESCa UNIQUEMENT</t>
  </si>
  <si>
    <t xml:space="preserve">Y'à t'il bien un compteur double index? </t>
  </si>
  <si>
    <t>0 - (année de référence)</t>
  </si>
  <si>
    <t>Volume d’ECS consommée réelle [m3]</t>
  </si>
  <si>
    <t>Taux de couverture ECS</t>
  </si>
  <si>
    <t>Température de consigne appoint</t>
  </si>
  <si>
    <t>□ ECS avec valorisation Solaire sur bouclage New CESC_a</t>
  </si>
  <si>
    <t>CAS DE VALORISATION DE RETOUR BOUCLAGE (NEW CESC_a)</t>
  </si>
  <si>
    <t>Taux d'économie (Fsav)</t>
  </si>
  <si>
    <t xml:space="preserve">CODES COULEUR : </t>
  </si>
  <si>
    <t>Index d’ECS relevé  sur compteur [m3]</t>
  </si>
  <si>
    <t>Index Qstu relevée [kWh]</t>
  </si>
  <si>
    <t>cases calculées automatiquement</t>
  </si>
  <si>
    <t>Retranscrire Valeurs Etude de dimensionnement : Energie solaire utile prévisionnelle (Qstu) [kWh/mois]</t>
  </si>
  <si>
    <t xml:space="preserve">Energie solaire utile réelle (Qstu, Cf comptage) [kWh] </t>
  </si>
  <si>
    <t>Index Qecs relevée sur compteur [kWh] (Energie livrée exclusivement à l'ECS)</t>
  </si>
  <si>
    <t>Retranscrire valeurs étude de dimensionnement :  Volume ECS prévisionnel [m3/mois]</t>
  </si>
  <si>
    <t>Index Qapp relevée compteur [kWh] (Energie d'appoint)</t>
  </si>
  <si>
    <t>Energie solaire utile réelle (Qstu calculée) [kWh]                                Qstu = Qecs - (Qapp - Qst,ref-Qbcl)</t>
  </si>
  <si>
    <t>La valeur de Qecs (énergie fournie à l'eau chaude sanitaire) est elle directement lisible sur l'intégrateur ?</t>
  </si>
  <si>
    <t>La valeur de Qapp (énergie d'appoint pour l'ECS et le bouclage) est elle directement lisible sur l'intégrateur ?</t>
  </si>
  <si>
    <t>La valeur de Qbcl (énergie de bouclage) est elle directement lisible sur l'intégrateur ?</t>
  </si>
  <si>
    <t>Retranscrire valeurs étude de dimensionnement : Energie solaire utile prévisionnelle (Qstu) [kWh/mois]</t>
  </si>
  <si>
    <t>Index Qbcl relevés compteur [kWh]         (Energie de maintien en température de la boucle de distribution)</t>
  </si>
  <si>
    <t>Index Qstubcl relevé compteur [kWh] (Energie solaire livrée à la boucle)</t>
  </si>
  <si>
    <t>Index Qapp relevé compteur [kWh] (Energie d'appoint)</t>
  </si>
  <si>
    <t>La valeur de Qstubcl (énergie solaire valorisée dans le bouclage) est elle directement lisible sur l'intégrateur ?</t>
  </si>
  <si>
    <r>
      <rPr>
        <b/>
        <sz val="10"/>
        <color rgb="FFFF0000"/>
        <rFont val="Arial"/>
        <family val="2"/>
      </rPr>
      <t>ATTENTION :</t>
    </r>
    <r>
      <rPr>
        <sz val="10"/>
        <color rgb="FFFF0000"/>
        <rFont val="Arial"/>
        <family val="2"/>
      </rPr>
      <t xml:space="preserve"> la mesure du bouclage, parfois très délicate avec des compteurs classiques car faibles Delta T peut fausser les résultats. </t>
    </r>
  </si>
  <si>
    <t xml:space="preserve">Energie solaire primaire (Qstprim) [kWh]     </t>
  </si>
  <si>
    <t>SI PRESENCE DE COMPTEUR DE BOUCLAGE</t>
  </si>
  <si>
    <t>SI ABSENCE DE COMPTEUR DE BOUCLAGE</t>
  </si>
  <si>
    <t>Index Qstprim relevés compteur [kWh]         (Energie relevée sur le compteur d'énergie primaire)</t>
  </si>
  <si>
    <t>On pourra dans ce cas se contenter de relèvé sur le compteur d'énergie primaire uniquement Qstprim</t>
  </si>
  <si>
    <t>Tableau de bord de suivi – Année 1</t>
  </si>
  <si>
    <t>Ecart sur Vecs%</t>
  </si>
  <si>
    <t>Ecart sur Solaire utile%</t>
  </si>
  <si>
    <t xml:space="preserve">Energie solaire utile réelle              (Qstu, Cf comptage) [kWh] </t>
  </si>
  <si>
    <t xml:space="preserve">Energie solaire utile (Qstu, comprenant apport au puisage et au bouclage) [kWh] </t>
  </si>
  <si>
    <t>Ex pour un petit sous dimensionnement : 22 m² et 1000 l de stockage pour une conso prévue de 1300 l/j</t>
  </si>
  <si>
    <r>
      <t xml:space="preserve">ALORS </t>
    </r>
    <r>
      <rPr>
        <b/>
        <sz val="9"/>
        <color rgb="FF3B3D3C"/>
        <rFont val="Arial"/>
        <family val="2"/>
      </rPr>
      <t>on croira que l'installation ne marche pas</t>
    </r>
    <r>
      <rPr>
        <sz val="9"/>
        <color rgb="FF3B3D3C"/>
        <rFont val="Arial"/>
        <family val="2"/>
      </rPr>
      <t xml:space="preserve">, alors que c'est sensiblement </t>
    </r>
    <r>
      <rPr>
        <b/>
        <sz val="9"/>
        <color rgb="FF3B3D3C"/>
        <rFont val="Arial"/>
        <family val="2"/>
      </rPr>
      <t xml:space="preserve">mieux que les 8% annoncés par SOLO </t>
    </r>
    <r>
      <rPr>
        <sz val="9"/>
        <color rgb="FF3B3D3C"/>
        <rFont val="Arial"/>
        <family val="2"/>
      </rPr>
      <t>!</t>
    </r>
  </si>
  <si>
    <r>
      <t xml:space="preserve">ALORS on trouvera cela </t>
    </r>
    <r>
      <rPr>
        <b/>
        <sz val="9"/>
        <color rgb="FF3B3D3C"/>
        <rFont val="Arial"/>
        <family val="2"/>
      </rPr>
      <t>formidable</t>
    </r>
    <r>
      <rPr>
        <sz val="9"/>
        <color rgb="FF3B3D3C"/>
        <rFont val="Arial"/>
        <family val="2"/>
      </rPr>
      <t xml:space="preserve"> alors qu'elle </t>
    </r>
    <r>
      <rPr>
        <b/>
        <sz val="9"/>
        <color rgb="FF3B3D3C"/>
        <rFont val="Arial"/>
        <family val="2"/>
      </rPr>
      <t xml:space="preserve">n'aurait dû être que 15 % plus faible </t>
    </r>
    <r>
      <rPr>
        <sz val="9"/>
        <color rgb="FF3B3D3C"/>
        <rFont val="Arial"/>
        <family val="2"/>
      </rPr>
      <t>!</t>
    </r>
  </si>
  <si>
    <r>
      <rPr>
        <b/>
        <sz val="9"/>
        <color rgb="FF3B3D3C"/>
        <rFont val="Arial"/>
        <family val="2"/>
      </rPr>
      <t>Ex1.</t>
    </r>
    <r>
      <rPr>
        <sz val="9"/>
        <color rgb="FF3B3D3C"/>
        <rFont val="Arial"/>
        <family val="2"/>
      </rPr>
      <t xml:space="preserve"> SI la </t>
    </r>
    <r>
      <rPr>
        <b/>
        <sz val="9"/>
        <color rgb="FF3B3D3C"/>
        <rFont val="Arial"/>
        <family val="2"/>
      </rPr>
      <t xml:space="preserve">conso réelle est 30 %plus élevée </t>
    </r>
    <r>
      <rPr>
        <sz val="9"/>
        <color rgb="FF3B3D3C"/>
        <rFont val="Arial"/>
        <family val="2"/>
      </rPr>
      <t xml:space="preserve">que prévue, ET QUE la </t>
    </r>
    <r>
      <rPr>
        <b/>
        <sz val="9"/>
        <color rgb="FF3B3D3C"/>
        <rFont val="Arial"/>
        <family val="2"/>
      </rPr>
      <t xml:space="preserve">productivité est 15% plus élevée </t>
    </r>
    <r>
      <rPr>
        <sz val="9"/>
        <color rgb="FF3B3D3C"/>
        <rFont val="Arial"/>
        <family val="2"/>
      </rPr>
      <t>que la prévision,</t>
    </r>
  </si>
  <si>
    <r>
      <rPr>
        <b/>
        <sz val="9"/>
        <color rgb="FF3B3D3C"/>
        <rFont val="Arial"/>
        <family val="2"/>
      </rPr>
      <t>Ex.2</t>
    </r>
    <r>
      <rPr>
        <sz val="9"/>
        <color rgb="FF3B3D3C"/>
        <rFont val="Arial"/>
        <family val="2"/>
      </rPr>
      <t xml:space="preserve"> Inversement, SI la </t>
    </r>
    <r>
      <rPr>
        <b/>
        <sz val="9"/>
        <color rgb="FF3B3D3C"/>
        <rFont val="Arial"/>
        <family val="2"/>
      </rPr>
      <t xml:space="preserve">conso réelle 30 % moins élevée </t>
    </r>
    <r>
      <rPr>
        <sz val="9"/>
        <color rgb="FF3B3D3C"/>
        <rFont val="Arial"/>
        <family val="2"/>
      </rPr>
      <t xml:space="preserve">que prévue, ET QUE la </t>
    </r>
    <r>
      <rPr>
        <b/>
        <sz val="9"/>
        <color rgb="FF3B3D3C"/>
        <rFont val="Arial"/>
        <family val="2"/>
      </rPr>
      <t xml:space="preserve">productivité est 30 % moins élevée </t>
    </r>
    <r>
      <rPr>
        <sz val="9"/>
        <color rgb="FF3B3D3C"/>
        <rFont val="Arial"/>
        <family val="2"/>
      </rPr>
      <t>que la prévision,</t>
    </r>
  </si>
  <si>
    <t xml:space="preserve">Rappel sur la non linéraité entre énergie solaire utile et Volume d'EC puisée </t>
  </si>
  <si>
    <r>
      <t xml:space="preserve">Si la productivité moyenne annuelle calculée ci-dessus est inférieure à 
</t>
    </r>
    <r>
      <rPr>
        <b/>
        <i/>
        <u/>
        <sz val="11"/>
        <rFont val="Cambria"/>
        <family val="1"/>
      </rPr>
      <t>450 kWh/m² (Nord), 550 kWh/m² (Sud), 650 kWh/m² (Med)</t>
    </r>
    <r>
      <rPr>
        <b/>
        <i/>
        <sz val="11"/>
        <rFont val="Cambria"/>
        <family val="1"/>
      </rPr>
      <t xml:space="preserve"> il est conseillé que la Maîtrise d’Ouvrage se rapproche de son installateur ou de son exploitant afin de vérifier le bon état de fonctionnement de l’installation (l'installateur pourra le cas échéant refaire un calcul théorique avec les données d'ensoleillement réelles du site et les valeurs réelles de puisage.)
</t>
    </r>
  </si>
  <si>
    <t xml:space="preserve">Si la productivité moyenne annuelle calculée ci-dessus est inférieure à 
450 kWh/m² (Nord), 550 kWh/m² (Sud), 650 kWh/m² (Med) il est conseillé que la Maîtrise d’Ouvrage se rapproche de son installateur ou de son exploitant afin de vérifier le bon état de fonctionnement de l’installation (l'installateur pourra le cas échéant refaire un calcul théorique avec les données d'ensoleillement réelles du site et les valeurs réelles de puisage.)
</t>
  </si>
  <si>
    <t xml:space="preserve">Si la productivité mensuelle (ou l’énergie solaire utile) réelle est différente de celle prévisionnelle (productivité réelle &lt; 20% productivité prévisionnelle), vérifier que les consommations en m3 d’eau prévisionnelles et réelles soient proches l'une de l'autre (15% d'écart max). Si tel est le cas, prendre contact avec l’installateur ou l’exploitant. En effet, si pour des consommations d’eau mensuelles quasi-similaires entre l’étude et le réel, la productivité a fortement chuté, l’installation présente très certainement un dysfonctionnement qu’il faut rapidement corriger. Si les consommations en ECS sont différentes de 30% de l'étuude, il sera nécessaire de refaire un calcul théorique avec les données d'ensoleillement réelles du site et les valeurs réelles de puisage (cf Onglet rappel théorique suivi). </t>
  </si>
  <si>
    <t>cases de relevés d'index à remplir</t>
  </si>
  <si>
    <t>cases à reporter de l'étude de faisabilité</t>
  </si>
  <si>
    <t>Index Qstu,soutirage relevé compteur [kWh] (Energie solaire livrée à l'ECS)</t>
  </si>
  <si>
    <t>La valeur de Qstu,soutirage (énergie solaire utile valorisée au puisage) est elle directement lisible sur l'intégrateur ?</t>
  </si>
  <si>
    <t>□ ET1 ou ET2 (stockage en eau technique, 1 ou 2 échangeurs)</t>
  </si>
  <si>
    <t>□ CESC1 ou  CESC2 ou CESC3 (APPOINT SEPARE)</t>
  </si>
  <si>
    <t>□ CESC4 = appoint INTEGRE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</si>
</sst>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0"/>
      <name val="Arial"/>
    </font>
    <font>
      <sz val="10"/>
      <name val="Times New Roman"/>
      <family val="1"/>
    </font>
    <font>
      <sz val="11"/>
      <name val="Cambria"/>
      <family val="1"/>
    </font>
    <font>
      <sz val="10"/>
      <name val="Cambria"/>
      <family val="1"/>
    </font>
    <font>
      <b/>
      <sz val="14"/>
      <name val="Cambria"/>
      <family val="1"/>
    </font>
    <font>
      <sz val="8"/>
      <name val="Cambria"/>
      <family val="1"/>
    </font>
    <font>
      <b/>
      <sz val="10"/>
      <name val="Cambria"/>
      <family val="1"/>
    </font>
    <font>
      <b/>
      <i/>
      <u/>
      <sz val="11"/>
      <name val="Cambria"/>
      <family val="1"/>
    </font>
    <font>
      <b/>
      <i/>
      <sz val="11"/>
      <name val="Cambria"/>
      <family val="1"/>
    </font>
    <font>
      <sz val="8"/>
      <name val="Arial"/>
      <family val="2"/>
    </font>
    <font>
      <u/>
      <sz val="10"/>
      <name val="Cambria"/>
      <family val="1"/>
    </font>
    <font>
      <u/>
      <sz val="10"/>
      <color indexed="12"/>
      <name val="Arial"/>
      <family val="2"/>
    </font>
    <font>
      <sz val="14"/>
      <name val="Cambria"/>
      <family val="1"/>
    </font>
    <font>
      <b/>
      <sz val="18"/>
      <name val="Cambria"/>
      <family val="1"/>
    </font>
    <font>
      <b/>
      <u/>
      <sz val="14"/>
      <name val="Cambria"/>
      <family val="1"/>
    </font>
    <font>
      <sz val="14"/>
      <name val="Wingdings"/>
      <charset val="2"/>
    </font>
    <font>
      <sz val="10"/>
      <name val="Arial"/>
      <family val="2"/>
    </font>
    <font>
      <b/>
      <sz val="10"/>
      <name val="Arial"/>
      <family val="2"/>
    </font>
    <font>
      <b/>
      <sz val="11"/>
      <name val="Arial"/>
      <family val="2"/>
    </font>
    <font>
      <sz val="10"/>
      <name val="Arial"/>
      <family val="2"/>
    </font>
    <font>
      <sz val="11"/>
      <name val="Arial"/>
      <family val="2"/>
    </font>
    <font>
      <sz val="12"/>
      <name val="Arial"/>
      <family val="2"/>
    </font>
    <font>
      <b/>
      <sz val="8"/>
      <name val="Cambria"/>
      <family val="1"/>
    </font>
    <font>
      <b/>
      <sz val="10"/>
      <color rgb="FFFF0000"/>
      <name val="Arial"/>
      <family val="2"/>
    </font>
    <font>
      <b/>
      <sz val="14"/>
      <name val="Cambria"/>
      <family val="1"/>
      <scheme val="major"/>
    </font>
    <font>
      <sz val="14"/>
      <name val="Cambria"/>
      <family val="1"/>
      <scheme val="major"/>
    </font>
    <font>
      <sz val="10"/>
      <name val="Cambria"/>
      <family val="1"/>
      <scheme val="major"/>
    </font>
    <font>
      <sz val="10"/>
      <color rgb="FFFF0000"/>
      <name val="Cambria"/>
      <family val="1"/>
    </font>
    <font>
      <b/>
      <sz val="10"/>
      <color rgb="FFFFFF00"/>
      <name val="Cambria"/>
      <family val="1"/>
    </font>
    <font>
      <sz val="10"/>
      <color rgb="FFFFFF00"/>
      <name val="Arial"/>
      <family val="2"/>
    </font>
    <font>
      <b/>
      <sz val="10"/>
      <name val="Cambria"/>
      <family val="1"/>
      <scheme val="major"/>
    </font>
    <font>
      <sz val="10"/>
      <color rgb="FFFF0000"/>
      <name val="Arial"/>
      <family val="2"/>
    </font>
    <font>
      <b/>
      <sz val="8"/>
      <color rgb="FFFF0000"/>
      <name val="Arial"/>
      <family val="2"/>
    </font>
    <font>
      <sz val="12"/>
      <color rgb="FF006BAD"/>
      <name val="Arial Bold"/>
    </font>
    <font>
      <sz val="9"/>
      <color rgb="FF3B3D3C"/>
      <name val="Arial"/>
      <family val="2"/>
    </font>
    <font>
      <b/>
      <sz val="9"/>
      <color rgb="FF3B3D3C"/>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theme="0" tint="-0.249977111117893"/>
        <bgColor indexed="64"/>
      </patternFill>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66FFFF"/>
        <bgColor indexed="64"/>
      </patternFill>
    </fill>
  </fills>
  <borders count="44">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301">
    <xf numFmtId="0" fontId="0" fillId="0" borderId="0" xfId="0"/>
    <xf numFmtId="0" fontId="3" fillId="0" borderId="0" xfId="0" applyFont="1"/>
    <xf numFmtId="0" fontId="1" fillId="0" borderId="0" xfId="0" applyFont="1" applyAlignment="1">
      <alignment wrapText="1"/>
    </xf>
    <xf numFmtId="0" fontId="6" fillId="0" borderId="1" xfId="0" applyFont="1" applyBorder="1" applyAlignment="1">
      <alignment horizontal="center" wrapText="1"/>
    </xf>
    <xf numFmtId="0" fontId="6" fillId="0" borderId="2" xfId="0" applyFont="1" applyBorder="1" applyAlignment="1">
      <alignment horizontal="center" wrapText="1"/>
    </xf>
    <xf numFmtId="0" fontId="8" fillId="0" borderId="0" xfId="0" applyFont="1" applyAlignment="1">
      <alignment horizontal="center"/>
    </xf>
    <xf numFmtId="0" fontId="7" fillId="0" borderId="0" xfId="0" applyFont="1" applyAlignment="1">
      <alignment horizontal="center"/>
    </xf>
    <xf numFmtId="0" fontId="3" fillId="2" borderId="0" xfId="0" applyFont="1" applyFill="1" applyAlignment="1">
      <alignment horizontal="center"/>
    </xf>
    <xf numFmtId="0" fontId="3" fillId="2" borderId="0" xfId="0" applyFont="1" applyFill="1" applyAlignment="1">
      <alignment horizontal="center" wrapText="1"/>
    </xf>
    <xf numFmtId="0" fontId="12" fillId="0" borderId="0" xfId="0" applyFont="1"/>
    <xf numFmtId="0" fontId="4" fillId="0" borderId="0" xfId="0" applyFont="1" applyAlignment="1">
      <alignment horizontal="center"/>
    </xf>
    <xf numFmtId="0" fontId="12" fillId="0" borderId="0" xfId="0" applyFont="1" applyAlignment="1">
      <alignment horizontal="center"/>
    </xf>
    <xf numFmtId="0" fontId="15" fillId="0" borderId="0" xfId="0" applyFont="1"/>
    <xf numFmtId="0" fontId="0" fillId="0" borderId="0" xfId="0" applyAlignment="1">
      <alignment horizontal="left" wrapText="1"/>
    </xf>
    <xf numFmtId="0" fontId="8" fillId="0" borderId="0" xfId="0" applyFont="1" applyAlignment="1">
      <alignment wrapText="1"/>
    </xf>
    <xf numFmtId="0" fontId="5" fillId="0" borderId="2" xfId="0" applyFont="1" applyBorder="1" applyAlignment="1">
      <alignment horizontal="center" vertical="center" wrapText="1"/>
    </xf>
    <xf numFmtId="0" fontId="14" fillId="0" borderId="3" xfId="0" applyFont="1" applyBorder="1"/>
    <xf numFmtId="0" fontId="0" fillId="0" borderId="4" xfId="0" applyBorder="1"/>
    <xf numFmtId="0" fontId="12" fillId="0" borderId="0" xfId="0" applyFont="1" applyAlignment="1">
      <alignment horizontal="left"/>
    </xf>
    <xf numFmtId="9" fontId="3" fillId="3" borderId="2" xfId="0" applyNumberFormat="1" applyFont="1" applyFill="1" applyBorder="1" applyAlignment="1">
      <alignment horizontal="center" wrapText="1"/>
    </xf>
    <xf numFmtId="0" fontId="8" fillId="0" borderId="5" xfId="0" applyFont="1" applyBorder="1" applyAlignment="1">
      <alignment horizontal="center"/>
    </xf>
    <xf numFmtId="0" fontId="3" fillId="4" borderId="2" xfId="0" applyFont="1" applyFill="1" applyBorder="1" applyAlignment="1">
      <alignment horizontal="center" wrapText="1"/>
    </xf>
    <xf numFmtId="0" fontId="3" fillId="5" borderId="2" xfId="0" applyFont="1" applyFill="1" applyBorder="1" applyAlignment="1">
      <alignment horizontal="center" wrapText="1"/>
    </xf>
    <xf numFmtId="9" fontId="6" fillId="0" borderId="2" xfId="0" applyNumberFormat="1" applyFont="1" applyBorder="1" applyAlignment="1">
      <alignment horizontal="center" wrapText="1"/>
    </xf>
    <xf numFmtId="0" fontId="3" fillId="0" borderId="1" xfId="0" applyFont="1" applyBorder="1" applyAlignment="1">
      <alignment horizontal="left" wrapText="1"/>
    </xf>
    <xf numFmtId="0" fontId="3" fillId="5" borderId="6" xfId="0" applyFont="1" applyFill="1" applyBorder="1" applyAlignment="1">
      <alignment horizontal="center" wrapText="1"/>
    </xf>
    <xf numFmtId="0" fontId="17" fillId="0" borderId="0" xfId="0" applyFont="1"/>
    <xf numFmtId="0" fontId="19" fillId="0" borderId="0" xfId="0" applyFont="1"/>
    <xf numFmtId="0" fontId="4" fillId="2" borderId="0" xfId="0" applyFont="1" applyFill="1" applyAlignment="1">
      <alignment horizontal="center" vertical="center" wrapText="1"/>
    </xf>
    <xf numFmtId="0" fontId="20" fillId="0" borderId="0" xfId="0" applyFont="1" applyAlignment="1">
      <alignment horizontal="left" vertical="center" wrapText="1"/>
    </xf>
    <xf numFmtId="0" fontId="19" fillId="0" borderId="7" xfId="0" applyFont="1"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23" fillId="0" borderId="0" xfId="0" applyFont="1"/>
    <xf numFmtId="0" fontId="17" fillId="0" borderId="0" xfId="0" applyFont="1" applyAlignment="1">
      <alignment horizontal="left" vertical="center" wrapText="1"/>
    </xf>
    <xf numFmtId="0" fontId="11" fillId="0" borderId="0" xfId="1" applyAlignment="1" applyProtection="1"/>
    <xf numFmtId="0" fontId="2" fillId="0" borderId="0" xfId="0" applyFont="1" applyAlignment="1">
      <alignment vertical="top" wrapText="1"/>
    </xf>
    <xf numFmtId="0" fontId="0" fillId="7" borderId="0" xfId="0" applyFill="1"/>
    <xf numFmtId="0" fontId="19" fillId="7" borderId="0" xfId="0" applyFont="1" applyFill="1"/>
    <xf numFmtId="0" fontId="5" fillId="7" borderId="0" xfId="0" applyFont="1" applyFill="1" applyAlignment="1">
      <alignment horizontal="center" vertical="center" wrapText="1"/>
    </xf>
    <xf numFmtId="9" fontId="3" fillId="7" borderId="0" xfId="0" applyNumberFormat="1" applyFont="1" applyFill="1" applyAlignment="1">
      <alignment horizontal="center" wrapText="1"/>
    </xf>
    <xf numFmtId="9" fontId="6" fillId="7" borderId="0" xfId="0" applyNumberFormat="1" applyFont="1" applyFill="1" applyAlignment="1">
      <alignment horizontal="center" wrapText="1"/>
    </xf>
    <xf numFmtId="0" fontId="6" fillId="7" borderId="0" xfId="0" applyFont="1" applyFill="1" applyAlignment="1">
      <alignment horizontal="center" vertical="top" wrapText="1"/>
    </xf>
    <xf numFmtId="0" fontId="8" fillId="7" borderId="0" xfId="0" applyFont="1" applyFill="1" applyAlignment="1">
      <alignment wrapText="1"/>
    </xf>
    <xf numFmtId="0" fontId="0" fillId="0" borderId="0" xfId="0" applyAlignment="1">
      <alignment vertical="top"/>
    </xf>
    <xf numFmtId="0" fontId="23" fillId="0" borderId="0" xfId="0" applyFont="1" applyAlignment="1">
      <alignment vertical="top"/>
    </xf>
    <xf numFmtId="0" fontId="19" fillId="0" borderId="0" xfId="0" applyFont="1" applyAlignment="1">
      <alignment vertical="top"/>
    </xf>
    <xf numFmtId="0" fontId="7" fillId="0" borderId="0" xfId="0" applyFont="1" applyAlignment="1">
      <alignment horizontal="center" vertical="top"/>
    </xf>
    <xf numFmtId="0" fontId="8" fillId="0" borderId="5" xfId="0" applyFont="1" applyBorder="1" applyAlignment="1">
      <alignment horizontal="center" vertical="top"/>
    </xf>
    <xf numFmtId="0" fontId="11" fillId="0" borderId="11" xfId="1" applyBorder="1" applyAlignment="1" applyProtection="1"/>
    <xf numFmtId="0" fontId="21" fillId="0" borderId="7" xfId="0" applyFont="1" applyBorder="1"/>
    <xf numFmtId="0" fontId="5" fillId="0" borderId="0" xfId="0" applyFont="1" applyAlignment="1">
      <alignment horizontal="center" wrapText="1"/>
    </xf>
    <xf numFmtId="0" fontId="3" fillId="2" borderId="5" xfId="0" applyFont="1" applyFill="1" applyBorder="1" applyAlignment="1">
      <alignment horizontal="left" wrapText="1"/>
    </xf>
    <xf numFmtId="0" fontId="3" fillId="2" borderId="3" xfId="0" applyFont="1" applyFill="1" applyBorder="1" applyAlignment="1">
      <alignment wrapText="1"/>
    </xf>
    <xf numFmtId="0" fontId="3" fillId="2" borderId="5" xfId="0" applyFont="1" applyFill="1" applyBorder="1" applyAlignment="1">
      <alignment wrapText="1"/>
    </xf>
    <xf numFmtId="0" fontId="3" fillId="2" borderId="17" xfId="0" applyFont="1" applyFill="1" applyBorder="1" applyAlignment="1">
      <alignment wrapText="1"/>
    </xf>
    <xf numFmtId="0" fontId="6" fillId="0" borderId="4" xfId="0" applyFont="1" applyBorder="1" applyAlignment="1">
      <alignment horizontal="center" wrapText="1"/>
    </xf>
    <xf numFmtId="0" fontId="6" fillId="0" borderId="2" xfId="0" applyFont="1" applyBorder="1" applyAlignment="1">
      <alignment horizontal="center" vertical="center" wrapText="1"/>
    </xf>
    <xf numFmtId="0" fontId="24" fillId="0" borderId="0" xfId="0" applyFont="1" applyAlignment="1">
      <alignment horizontal="center"/>
    </xf>
    <xf numFmtId="0" fontId="25" fillId="0" borderId="0" xfId="0" applyFont="1" applyAlignment="1">
      <alignment horizontal="center"/>
    </xf>
    <xf numFmtId="0" fontId="3" fillId="7" borderId="0" xfId="0" applyFont="1" applyFill="1" applyAlignment="1">
      <alignment horizontal="center" wrapText="1"/>
    </xf>
    <xf numFmtId="0" fontId="5" fillId="0" borderId="1" xfId="0" applyFont="1" applyBorder="1" applyAlignment="1">
      <alignment horizontal="left" vertical="center" wrapText="1"/>
    </xf>
    <xf numFmtId="0" fontId="3" fillId="5" borderId="17" xfId="0" applyFont="1" applyFill="1" applyBorder="1" applyAlignment="1">
      <alignment horizontal="center" wrapText="1"/>
    </xf>
    <xf numFmtId="0" fontId="3" fillId="0" borderId="17" xfId="0" applyFont="1" applyBorder="1" applyAlignment="1">
      <alignment horizontal="left" vertical="top" wrapText="1"/>
    </xf>
    <xf numFmtId="9" fontId="3" fillId="9" borderId="2" xfId="0" applyNumberFormat="1" applyFont="1" applyFill="1" applyBorder="1" applyAlignment="1">
      <alignment horizontal="center" wrapText="1"/>
    </xf>
    <xf numFmtId="1" fontId="6" fillId="7" borderId="1" xfId="0" applyNumberFormat="1" applyFont="1" applyFill="1" applyBorder="1" applyAlignment="1">
      <alignment horizontal="center" vertical="center" wrapText="1"/>
    </xf>
    <xf numFmtId="0" fontId="27" fillId="5" borderId="7" xfId="0" applyFont="1" applyFill="1" applyBorder="1" applyAlignment="1">
      <alignment horizontal="center" wrapText="1"/>
    </xf>
    <xf numFmtId="0" fontId="5" fillId="0" borderId="17" xfId="0" applyFont="1" applyBorder="1" applyAlignment="1">
      <alignment horizontal="left" vertical="center" wrapText="1"/>
    </xf>
    <xf numFmtId="9" fontId="6" fillId="0" borderId="0" xfId="0" applyNumberFormat="1" applyFont="1" applyAlignment="1">
      <alignment horizontal="center" wrapText="1"/>
    </xf>
    <xf numFmtId="0" fontId="0" fillId="0" borderId="28" xfId="0" applyBorder="1"/>
    <xf numFmtId="0" fontId="26" fillId="0" borderId="26" xfId="0" applyFont="1" applyBorder="1" applyAlignment="1">
      <alignment vertical="top"/>
    </xf>
    <xf numFmtId="0" fontId="16" fillId="0" borderId="0" xfId="0" applyFont="1"/>
    <xf numFmtId="0" fontId="0" fillId="0" borderId="6" xfId="0" applyBorder="1"/>
    <xf numFmtId="0" fontId="0" fillId="0" borderId="19" xfId="0" applyBorder="1"/>
    <xf numFmtId="0" fontId="0" fillId="0" borderId="2" xfId="0" applyBorder="1"/>
    <xf numFmtId="0" fontId="3" fillId="5" borderId="27" xfId="0" applyFont="1" applyFill="1" applyBorder="1" applyAlignment="1">
      <alignment horizontal="center" wrapText="1"/>
    </xf>
    <xf numFmtId="0" fontId="0" fillId="0" borderId="22" xfId="0" applyBorder="1"/>
    <xf numFmtId="0" fontId="3" fillId="5" borderId="29" xfId="0" applyFont="1" applyFill="1" applyBorder="1" applyAlignment="1">
      <alignment horizontal="center" wrapText="1"/>
    </xf>
    <xf numFmtId="0" fontId="3" fillId="5" borderId="7" xfId="0" applyFont="1" applyFill="1" applyBorder="1" applyAlignment="1">
      <alignment horizontal="center" wrapText="1"/>
    </xf>
    <xf numFmtId="0" fontId="3" fillId="5" borderId="34" xfId="0" applyFont="1" applyFill="1" applyBorder="1" applyAlignment="1">
      <alignment horizontal="center" wrapText="1"/>
    </xf>
    <xf numFmtId="0" fontId="3" fillId="4" borderId="7" xfId="0" applyFont="1" applyFill="1" applyBorder="1" applyAlignment="1">
      <alignment horizontal="center" wrapText="1"/>
    </xf>
    <xf numFmtId="1" fontId="6" fillId="3" borderId="2" xfId="0" applyNumberFormat="1" applyFont="1" applyFill="1" applyBorder="1" applyAlignment="1">
      <alignment horizontal="center" wrapText="1"/>
    </xf>
    <xf numFmtId="0" fontId="27" fillId="5" borderId="40" xfId="0" applyFont="1" applyFill="1" applyBorder="1" applyAlignment="1">
      <alignment horizontal="center" wrapText="1"/>
    </xf>
    <xf numFmtId="0" fontId="27" fillId="5" borderId="35" xfId="0" applyFont="1" applyFill="1" applyBorder="1" applyAlignment="1">
      <alignment horizontal="center" wrapText="1"/>
    </xf>
    <xf numFmtId="0" fontId="0" fillId="0" borderId="35" xfId="0" applyBorder="1"/>
    <xf numFmtId="0" fontId="5" fillId="0" borderId="35" xfId="0" applyFont="1" applyBorder="1" applyAlignment="1">
      <alignment horizontal="center" vertical="center" wrapText="1"/>
    </xf>
    <xf numFmtId="0" fontId="0" fillId="0" borderId="36" xfId="0" applyBorder="1"/>
    <xf numFmtId="9" fontId="3" fillId="3" borderId="22" xfId="0" applyNumberFormat="1" applyFont="1" applyFill="1" applyBorder="1" applyAlignment="1">
      <alignment horizontal="center" wrapText="1"/>
    </xf>
    <xf numFmtId="0" fontId="27" fillId="5" borderId="27" xfId="0" applyFont="1" applyFill="1" applyBorder="1" applyAlignment="1">
      <alignment horizontal="center" wrapText="1"/>
    </xf>
    <xf numFmtId="0" fontId="29" fillId="7" borderId="0" xfId="0" applyFont="1" applyFill="1"/>
    <xf numFmtId="0" fontId="16" fillId="0" borderId="8" xfId="0" applyFont="1" applyBorder="1"/>
    <xf numFmtId="0" fontId="6" fillId="0" borderId="17" xfId="0" applyFont="1" applyBorder="1" applyAlignment="1">
      <alignment horizontal="center" vertical="top" wrapText="1"/>
    </xf>
    <xf numFmtId="1" fontId="6" fillId="3" borderId="18" xfId="0" applyNumberFormat="1" applyFont="1" applyFill="1" applyBorder="1" applyAlignment="1">
      <alignment horizontal="center" vertical="center" wrapText="1"/>
    </xf>
    <xf numFmtId="9" fontId="3" fillId="3" borderId="7" xfId="0" applyNumberFormat="1" applyFont="1" applyFill="1" applyBorder="1" applyAlignment="1">
      <alignment horizontal="center" wrapText="1"/>
    </xf>
    <xf numFmtId="1" fontId="3" fillId="6" borderId="7" xfId="0" applyNumberFormat="1" applyFont="1" applyFill="1" applyBorder="1" applyAlignment="1">
      <alignment horizontal="center" wrapText="1"/>
    </xf>
    <xf numFmtId="9" fontId="3" fillId="3" borderId="30" xfId="0" applyNumberFormat="1" applyFont="1" applyFill="1" applyBorder="1" applyAlignment="1">
      <alignment horizontal="center" wrapText="1"/>
    </xf>
    <xf numFmtId="0" fontId="6" fillId="0" borderId="26" xfId="0" applyFont="1" applyBorder="1" applyAlignment="1">
      <alignment horizontal="center" wrapText="1"/>
    </xf>
    <xf numFmtId="0" fontId="6" fillId="7" borderId="27" xfId="0" applyFont="1" applyFill="1" applyBorder="1" applyAlignment="1">
      <alignment horizontal="center" wrapText="1"/>
    </xf>
    <xf numFmtId="0" fontId="6" fillId="3" borderId="27" xfId="0" applyFont="1" applyFill="1" applyBorder="1" applyAlignment="1">
      <alignment horizontal="center" wrapText="1"/>
    </xf>
    <xf numFmtId="9" fontId="6" fillId="0" borderId="27" xfId="0" applyNumberFormat="1" applyFont="1" applyBorder="1" applyAlignment="1">
      <alignment horizontal="center" wrapText="1"/>
    </xf>
    <xf numFmtId="0" fontId="0" fillId="0" borderId="27" xfId="0" applyBorder="1"/>
    <xf numFmtId="9" fontId="6" fillId="0" borderId="28" xfId="0" applyNumberFormat="1" applyFont="1" applyBorder="1" applyAlignment="1">
      <alignment horizontal="center" wrapText="1"/>
    </xf>
    <xf numFmtId="0" fontId="24" fillId="0" borderId="3" xfId="0" applyFont="1" applyBorder="1"/>
    <xf numFmtId="0" fontId="15" fillId="0" borderId="19" xfId="0" applyFont="1" applyBorder="1"/>
    <xf numFmtId="0" fontId="30" fillId="0" borderId="19" xfId="0" applyFont="1" applyBorder="1"/>
    <xf numFmtId="0" fontId="21" fillId="0" borderId="29" xfId="0" applyFont="1" applyBorder="1" applyAlignment="1">
      <alignment horizontal="left" vertical="center" wrapText="1"/>
    </xf>
    <xf numFmtId="0" fontId="21" fillId="0" borderId="26" xfId="0" applyFont="1" applyBorder="1" applyAlignment="1">
      <alignment horizontal="left" vertical="center" wrapText="1"/>
    </xf>
    <xf numFmtId="0" fontId="21" fillId="0" borderId="27" xfId="0" applyFont="1" applyBorder="1"/>
    <xf numFmtId="0" fontId="3" fillId="6" borderId="7" xfId="0" applyFont="1" applyFill="1" applyBorder="1" applyAlignment="1">
      <alignment horizontal="center" vertical="top" wrapText="1"/>
    </xf>
    <xf numFmtId="0" fontId="3" fillId="10" borderId="7" xfId="0" applyFont="1" applyFill="1" applyBorder="1" applyAlignment="1">
      <alignment horizontal="center" vertical="top" wrapText="1"/>
    </xf>
    <xf numFmtId="0" fontId="3" fillId="6" borderId="2" xfId="0" applyFont="1" applyFill="1" applyBorder="1" applyAlignment="1">
      <alignment horizontal="center" vertical="top" wrapText="1"/>
    </xf>
    <xf numFmtId="0" fontId="6" fillId="6" borderId="2" xfId="0" applyFont="1" applyFill="1" applyBorder="1" applyAlignment="1">
      <alignment horizontal="center" wrapText="1"/>
    </xf>
    <xf numFmtId="0" fontId="3" fillId="6" borderId="2" xfId="0" applyFont="1" applyFill="1" applyBorder="1" applyAlignment="1">
      <alignment horizontal="center" wrapText="1"/>
    </xf>
    <xf numFmtId="0" fontId="6" fillId="11" borderId="2" xfId="0" applyFont="1" applyFill="1" applyBorder="1" applyAlignment="1">
      <alignment horizontal="center" wrapText="1"/>
    </xf>
    <xf numFmtId="0" fontId="0" fillId="0" borderId="6" xfId="0" applyBorder="1" applyAlignment="1">
      <alignment horizontal="center"/>
    </xf>
    <xf numFmtId="0" fontId="0" fillId="0" borderId="7" xfId="0" applyBorder="1"/>
    <xf numFmtId="0" fontId="3" fillId="5" borderId="40" xfId="0" applyFont="1" applyFill="1" applyBorder="1" applyAlignment="1">
      <alignment horizontal="center" wrapText="1"/>
    </xf>
    <xf numFmtId="0" fontId="0" fillId="0" borderId="40" xfId="0" applyBorder="1"/>
    <xf numFmtId="0" fontId="5" fillId="0" borderId="40" xfId="0" applyFont="1" applyBorder="1" applyAlignment="1">
      <alignment horizontal="center" vertical="center" wrapText="1"/>
    </xf>
    <xf numFmtId="0" fontId="0" fillId="0" borderId="41" xfId="0" applyBorder="1"/>
    <xf numFmtId="1" fontId="6" fillId="3" borderId="19" xfId="0" applyNumberFormat="1" applyFont="1" applyFill="1" applyBorder="1" applyAlignment="1">
      <alignment horizontal="center" vertical="center" wrapText="1"/>
    </xf>
    <xf numFmtId="1" fontId="3" fillId="6" borderId="6" xfId="0" applyNumberFormat="1" applyFont="1" applyFill="1" applyBorder="1" applyAlignment="1">
      <alignment horizontal="center" wrapText="1"/>
    </xf>
    <xf numFmtId="9" fontId="3" fillId="6" borderId="2" xfId="0" applyNumberFormat="1" applyFont="1" applyFill="1" applyBorder="1" applyAlignment="1">
      <alignment horizontal="center" wrapText="1"/>
    </xf>
    <xf numFmtId="9" fontId="3" fillId="6" borderId="6" xfId="0" applyNumberFormat="1" applyFont="1" applyFill="1" applyBorder="1" applyAlignment="1">
      <alignment horizontal="center" wrapText="1"/>
    </xf>
    <xf numFmtId="1" fontId="6" fillId="6" borderId="2" xfId="0" applyNumberFormat="1" applyFont="1" applyFill="1" applyBorder="1" applyAlignment="1">
      <alignment horizontal="center" wrapText="1"/>
    </xf>
    <xf numFmtId="1" fontId="6" fillId="3" borderId="4" xfId="0" applyNumberFormat="1" applyFont="1" applyFill="1" applyBorder="1" applyAlignment="1">
      <alignment horizontal="center" vertical="center" wrapText="1"/>
    </xf>
    <xf numFmtId="0" fontId="6" fillId="0" borderId="18" xfId="0" applyFont="1" applyBorder="1" applyAlignment="1">
      <alignment horizontal="center" vertical="top" wrapText="1"/>
    </xf>
    <xf numFmtId="0" fontId="6" fillId="0" borderId="22" xfId="0" applyFont="1" applyBorder="1" applyAlignment="1">
      <alignment horizontal="center" wrapText="1"/>
    </xf>
    <xf numFmtId="0" fontId="28" fillId="7" borderId="22" xfId="0" applyFont="1" applyFill="1" applyBorder="1" applyAlignment="1">
      <alignment horizontal="center" wrapText="1"/>
    </xf>
    <xf numFmtId="0" fontId="6" fillId="11" borderId="22" xfId="0" applyFont="1" applyFill="1" applyBorder="1" applyAlignment="1">
      <alignment horizontal="center" wrapText="1"/>
    </xf>
    <xf numFmtId="9" fontId="6" fillId="0" borderId="22" xfId="0" applyNumberFormat="1" applyFont="1" applyBorder="1" applyAlignment="1">
      <alignment horizontal="center" wrapText="1"/>
    </xf>
    <xf numFmtId="0" fontId="6" fillId="11" borderId="18" xfId="0" applyFont="1" applyFill="1" applyBorder="1" applyAlignment="1">
      <alignment horizontal="center" wrapText="1"/>
    </xf>
    <xf numFmtId="1" fontId="6" fillId="6" borderId="22" xfId="0" applyNumberFormat="1" applyFont="1" applyFill="1" applyBorder="1" applyAlignment="1">
      <alignment horizontal="center" wrapText="1"/>
    </xf>
    <xf numFmtId="1" fontId="6" fillId="7" borderId="2" xfId="0" applyNumberFormat="1" applyFont="1" applyFill="1" applyBorder="1" applyAlignment="1">
      <alignment horizontal="center" vertical="center" wrapText="1"/>
    </xf>
    <xf numFmtId="0" fontId="0" fillId="0" borderId="7" xfId="0" applyBorder="1" applyAlignment="1">
      <alignment horizontal="center" wrapText="1"/>
    </xf>
    <xf numFmtId="0" fontId="0" fillId="0" borderId="7" xfId="0" applyBorder="1" applyAlignment="1">
      <alignment horizontal="center"/>
    </xf>
    <xf numFmtId="0" fontId="17" fillId="0" borderId="7" xfId="0" applyFont="1" applyBorder="1" applyAlignment="1">
      <alignment horizontal="left" vertical="center" wrapText="1"/>
    </xf>
    <xf numFmtId="0" fontId="27" fillId="5" borderId="38" xfId="0" applyFont="1" applyFill="1" applyBorder="1" applyAlignment="1">
      <alignment horizontal="center" wrapText="1"/>
    </xf>
    <xf numFmtId="9" fontId="3" fillId="6" borderId="7" xfId="0" applyNumberFormat="1" applyFont="1" applyFill="1" applyBorder="1" applyAlignment="1">
      <alignment horizontal="center" wrapText="1"/>
    </xf>
    <xf numFmtId="0" fontId="0" fillId="8" borderId="3" xfId="0" applyFill="1" applyBorder="1"/>
    <xf numFmtId="0" fontId="0" fillId="8" borderId="17" xfId="0" applyFill="1" applyBorder="1"/>
    <xf numFmtId="0" fontId="32" fillId="0" borderId="6" xfId="0" applyFont="1" applyBorder="1" applyAlignment="1">
      <alignment horizontal="center" vertical="center"/>
    </xf>
    <xf numFmtId="0" fontId="27" fillId="5" borderId="13" xfId="0" applyFont="1" applyFill="1" applyBorder="1" applyAlignment="1">
      <alignment horizontal="center" wrapText="1"/>
    </xf>
    <xf numFmtId="0" fontId="27" fillId="5" borderId="42" xfId="0" applyFont="1" applyFill="1" applyBorder="1" applyAlignment="1">
      <alignment horizontal="center" wrapText="1"/>
    </xf>
    <xf numFmtId="0" fontId="27" fillId="5" borderId="43" xfId="0" applyFont="1" applyFill="1" applyBorder="1" applyAlignment="1">
      <alignment horizontal="center" wrapText="1"/>
    </xf>
    <xf numFmtId="0" fontId="27" fillId="5" borderId="15" xfId="0" applyFont="1" applyFill="1" applyBorder="1" applyAlignment="1">
      <alignment horizontal="center" wrapText="1"/>
    </xf>
    <xf numFmtId="1" fontId="6" fillId="3" borderId="0" xfId="0" applyNumberFormat="1" applyFont="1" applyFill="1" applyAlignment="1">
      <alignment horizontal="center" vertical="center" wrapText="1"/>
    </xf>
    <xf numFmtId="1" fontId="6" fillId="3" borderId="7" xfId="0" applyNumberFormat="1" applyFont="1" applyFill="1" applyBorder="1" applyAlignment="1">
      <alignment horizontal="center" wrapText="1"/>
    </xf>
    <xf numFmtId="9" fontId="6" fillId="0" borderId="7" xfId="0" applyNumberFormat="1" applyFont="1" applyBorder="1" applyAlignment="1">
      <alignment horizontal="center" wrapText="1"/>
    </xf>
    <xf numFmtId="1" fontId="3" fillId="7" borderId="27" xfId="0" applyNumberFormat="1" applyFont="1" applyFill="1" applyBorder="1" applyAlignment="1">
      <alignment horizontal="center" wrapText="1"/>
    </xf>
    <xf numFmtId="0" fontId="6" fillId="11" borderId="27" xfId="0" applyFont="1" applyFill="1" applyBorder="1" applyAlignment="1">
      <alignment horizontal="center" wrapText="1"/>
    </xf>
    <xf numFmtId="0" fontId="33" fillId="0" borderId="0" xfId="0" applyFont="1" applyAlignment="1">
      <alignment horizontal="left" vertical="center" indent="3" readingOrder="1"/>
    </xf>
    <xf numFmtId="0" fontId="34" fillId="0" borderId="0" xfId="0" applyFont="1" applyAlignment="1">
      <alignment horizontal="left" vertical="center" indent="3" readingOrder="1"/>
    </xf>
    <xf numFmtId="0" fontId="6" fillId="8" borderId="2" xfId="0" applyFont="1" applyFill="1" applyBorder="1" applyAlignment="1">
      <alignment horizontal="center" wrapText="1"/>
    </xf>
    <xf numFmtId="0" fontId="4" fillId="0" borderId="3" xfId="0" applyFont="1" applyBorder="1" applyAlignment="1">
      <alignment horizontal="center"/>
    </xf>
    <xf numFmtId="0" fontId="4" fillId="0" borderId="4" xfId="0" applyFont="1" applyBorder="1" applyAlignment="1">
      <alignment horizontal="center"/>
    </xf>
    <xf numFmtId="0" fontId="13" fillId="0" borderId="20" xfId="0" applyFont="1" applyBorder="1" applyAlignment="1">
      <alignment horizontal="center"/>
    </xf>
    <xf numFmtId="0" fontId="13" fillId="0" borderId="21" xfId="0" applyFont="1" applyBorder="1" applyAlignment="1">
      <alignment horizontal="center"/>
    </xf>
    <xf numFmtId="0" fontId="4" fillId="0" borderId="0" xfId="0" applyFont="1" applyAlignment="1">
      <alignment horizontal="center" vertical="top" wrapText="1"/>
    </xf>
    <xf numFmtId="0" fontId="0" fillId="0" borderId="0" xfId="0"/>
    <xf numFmtId="0" fontId="4" fillId="0" borderId="6" xfId="0" applyFont="1" applyBorder="1" applyAlignment="1">
      <alignment horizontal="center" vertical="top" wrapText="1"/>
    </xf>
    <xf numFmtId="0" fontId="0" fillId="0" borderId="6" xfId="0" applyBorder="1"/>
    <xf numFmtId="0" fontId="13" fillId="0" borderId="3" xfId="0" applyFont="1" applyBorder="1" applyAlignment="1">
      <alignment horizontal="center"/>
    </xf>
    <xf numFmtId="0" fontId="13" fillId="0" borderId="4" xfId="0" applyFont="1" applyBorder="1" applyAlignment="1">
      <alignment horizontal="center"/>
    </xf>
    <xf numFmtId="0" fontId="3" fillId="0" borderId="5" xfId="0" applyFont="1" applyBorder="1" applyAlignment="1">
      <alignment horizontal="left" wrapText="1"/>
    </xf>
    <xf numFmtId="0" fontId="3" fillId="0" borderId="22" xfId="0" applyFont="1" applyBorder="1" applyAlignment="1">
      <alignment horizontal="left" wrapText="1"/>
    </xf>
    <xf numFmtId="0" fontId="12" fillId="0" borderId="17" xfId="0" applyFont="1" applyBorder="1" applyAlignment="1">
      <alignment horizontal="center" wrapText="1"/>
    </xf>
    <xf numFmtId="0" fontId="12" fillId="0" borderId="2" xfId="0" applyFont="1" applyBorder="1" applyAlignment="1">
      <alignment horizontal="center" wrapText="1"/>
    </xf>
    <xf numFmtId="0" fontId="24" fillId="0" borderId="23" xfId="0" applyFont="1" applyBorder="1" applyAlignment="1">
      <alignment horizontal="center"/>
    </xf>
    <xf numFmtId="0" fontId="25" fillId="0" borderId="24" xfId="0" applyFont="1" applyBorder="1" applyAlignment="1">
      <alignment horizontal="center"/>
    </xf>
    <xf numFmtId="0" fontId="3" fillId="0" borderId="17" xfId="0" applyFont="1" applyBorder="1" applyAlignment="1">
      <alignment horizontal="left" vertical="top" wrapText="1"/>
    </xf>
    <xf numFmtId="0" fontId="3" fillId="0" borderId="2" xfId="0" applyFont="1" applyBorder="1" applyAlignment="1">
      <alignment horizontal="left" vertical="top" wrapText="1"/>
    </xf>
    <xf numFmtId="0" fontId="4" fillId="2" borderId="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6" fillId="0" borderId="16" xfId="0" applyFont="1" applyBorder="1" applyAlignment="1">
      <alignment horizontal="center" vertical="top" wrapText="1"/>
    </xf>
    <xf numFmtId="0" fontId="6" fillId="0" borderId="1" xfId="0" applyFont="1" applyBorder="1" applyAlignment="1">
      <alignment horizontal="center" vertical="top" wrapText="1"/>
    </xf>
    <xf numFmtId="0" fontId="5" fillId="0" borderId="16"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 xfId="0" applyFont="1" applyBorder="1" applyAlignment="1">
      <alignment horizontal="center" vertical="center" wrapText="1"/>
    </xf>
    <xf numFmtId="0" fontId="3" fillId="5" borderId="17" xfId="0" applyFont="1" applyFill="1" applyBorder="1" applyAlignment="1">
      <alignment horizontal="center" wrapText="1"/>
    </xf>
    <xf numFmtId="0" fontId="3" fillId="5" borderId="6" xfId="0" applyFont="1" applyFill="1" applyBorder="1" applyAlignment="1">
      <alignment horizontal="center" wrapText="1"/>
    </xf>
    <xf numFmtId="0" fontId="3" fillId="5" borderId="2" xfId="0" applyFont="1" applyFill="1" applyBorder="1" applyAlignment="1">
      <alignment horizontal="center" wrapText="1"/>
    </xf>
    <xf numFmtId="0" fontId="22" fillId="0" borderId="16"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 xfId="0" applyFont="1" applyBorder="1" applyAlignment="1">
      <alignment horizontal="center" vertical="center" wrapText="1"/>
    </xf>
    <xf numFmtId="0" fontId="5" fillId="0" borderId="0" xfId="0" applyFont="1" applyAlignment="1">
      <alignment horizontal="center" wrapText="1"/>
    </xf>
    <xf numFmtId="0" fontId="0" fillId="0" borderId="18" xfId="0" applyBorder="1" applyAlignment="1">
      <alignment horizontal="center" vertical="center" wrapText="1"/>
    </xf>
    <xf numFmtId="0" fontId="0" fillId="0" borderId="1" xfId="0" applyBorder="1" applyAlignment="1">
      <alignment horizontal="center" vertical="center" wrapText="1"/>
    </xf>
    <xf numFmtId="0" fontId="5" fillId="0" borderId="16" xfId="0" applyFont="1" applyBorder="1" applyAlignment="1" applyProtection="1">
      <alignment horizontal="center" vertical="center" wrapText="1"/>
      <protection locked="0"/>
    </xf>
    <xf numFmtId="0" fontId="8" fillId="0" borderId="23" xfId="0" applyFont="1" applyBorder="1" applyAlignment="1">
      <alignment horizontal="left" wrapText="1"/>
    </xf>
    <xf numFmtId="0" fontId="8" fillId="0" borderId="25" xfId="0" applyFont="1" applyBorder="1" applyAlignment="1">
      <alignment horizontal="left" wrapText="1"/>
    </xf>
    <xf numFmtId="0" fontId="8" fillId="0" borderId="24" xfId="0" applyFont="1" applyBorder="1" applyAlignment="1">
      <alignment horizontal="left" wrapText="1"/>
    </xf>
    <xf numFmtId="0" fontId="3" fillId="5" borderId="23" xfId="0" applyFont="1" applyFill="1" applyBorder="1" applyAlignment="1">
      <alignment horizontal="center" wrapText="1"/>
    </xf>
    <xf numFmtId="0" fontId="3" fillId="5" borderId="25" xfId="0" applyFont="1" applyFill="1" applyBorder="1" applyAlignment="1">
      <alignment horizontal="center" wrapText="1"/>
    </xf>
    <xf numFmtId="0" fontId="3" fillId="5" borderId="24" xfId="0" applyFont="1" applyFill="1" applyBorder="1" applyAlignment="1">
      <alignment horizontal="center" wrapText="1"/>
    </xf>
    <xf numFmtId="1" fontId="6" fillId="3" borderId="16" xfId="0"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0" borderId="3" xfId="0" applyFont="1" applyBorder="1" applyAlignment="1">
      <alignment horizontal="center" wrapText="1"/>
    </xf>
    <xf numFmtId="0" fontId="6" fillId="0" borderId="19" xfId="0" applyFont="1" applyBorder="1" applyAlignment="1">
      <alignment horizontal="center" wrapText="1"/>
    </xf>
    <xf numFmtId="0" fontId="6" fillId="0" borderId="4" xfId="0" applyFont="1" applyBorder="1" applyAlignment="1">
      <alignment horizontal="center" wrapText="1"/>
    </xf>
    <xf numFmtId="0" fontId="6" fillId="0" borderId="1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3" fillId="2" borderId="3" xfId="0" applyFont="1" applyFill="1" applyBorder="1" applyAlignment="1">
      <alignment wrapText="1"/>
    </xf>
    <xf numFmtId="0" fontId="3" fillId="2" borderId="4" xfId="0" applyFont="1" applyFill="1" applyBorder="1" applyAlignment="1">
      <alignment wrapText="1"/>
    </xf>
    <xf numFmtId="0" fontId="3" fillId="2" borderId="5" xfId="0" applyFont="1" applyFill="1" applyBorder="1" applyAlignment="1">
      <alignment wrapText="1"/>
    </xf>
    <xf numFmtId="0" fontId="3" fillId="2" borderId="22" xfId="0" applyFont="1" applyFill="1" applyBorder="1" applyAlignment="1">
      <alignment wrapText="1"/>
    </xf>
    <xf numFmtId="0" fontId="3" fillId="2" borderId="5" xfId="0" applyFont="1" applyFill="1" applyBorder="1" applyAlignment="1">
      <alignment horizontal="left" wrapText="1"/>
    </xf>
    <xf numFmtId="0" fontId="3" fillId="2" borderId="22" xfId="0" applyFont="1" applyFill="1" applyBorder="1" applyAlignment="1">
      <alignment horizontal="left" wrapText="1"/>
    </xf>
    <xf numFmtId="0" fontId="3" fillId="2" borderId="17" xfId="0" applyFont="1" applyFill="1" applyBorder="1" applyAlignment="1">
      <alignment wrapText="1"/>
    </xf>
    <xf numFmtId="0" fontId="3" fillId="2" borderId="2" xfId="0" applyFont="1" applyFill="1" applyBorder="1" applyAlignment="1">
      <alignment wrapText="1"/>
    </xf>
    <xf numFmtId="0" fontId="0" fillId="0" borderId="19" xfId="0" applyBorder="1"/>
    <xf numFmtId="0" fontId="0" fillId="0" borderId="4" xfId="0" applyBorder="1"/>
    <xf numFmtId="0" fontId="0" fillId="0" borderId="2" xfId="0" applyBorder="1"/>
    <xf numFmtId="0" fontId="31" fillId="0" borderId="0" xfId="0" applyFont="1" applyAlignment="1">
      <alignment wrapText="1"/>
    </xf>
    <xf numFmtId="0" fontId="0" fillId="0" borderId="0" xfId="0" applyAlignment="1">
      <alignment wrapText="1"/>
    </xf>
    <xf numFmtId="0" fontId="8" fillId="0" borderId="7" xfId="0" applyFont="1" applyBorder="1" applyAlignment="1">
      <alignment vertical="top" wrapText="1"/>
    </xf>
    <xf numFmtId="0" fontId="0" fillId="0" borderId="7" xfId="0" applyBorder="1"/>
    <xf numFmtId="0" fontId="8" fillId="0" borderId="7" xfId="0" applyFont="1" applyBorder="1" applyAlignment="1">
      <alignment horizontal="left" wrapText="1"/>
    </xf>
    <xf numFmtId="0" fontId="32" fillId="0" borderId="23" xfId="0" applyFont="1" applyBorder="1" applyAlignment="1">
      <alignment horizontal="center" vertical="center" wrapText="1"/>
    </xf>
    <xf numFmtId="0" fontId="32" fillId="0" borderId="25" xfId="0" applyFont="1" applyBorder="1" applyAlignment="1">
      <alignment horizontal="center" vertical="center" wrapText="1"/>
    </xf>
    <xf numFmtId="0" fontId="0" fillId="0" borderId="25" xfId="0" applyBorder="1" applyAlignment="1">
      <alignment horizontal="center" vertical="center"/>
    </xf>
    <xf numFmtId="0" fontId="0" fillId="0" borderId="24" xfId="0" applyBorder="1" applyAlignment="1">
      <alignment horizontal="center" vertical="center"/>
    </xf>
    <xf numFmtId="0" fontId="32" fillId="0" borderId="23" xfId="0" applyFont="1" applyBorder="1" applyAlignment="1">
      <alignment horizontal="center" vertical="center"/>
    </xf>
    <xf numFmtId="0" fontId="0" fillId="0" borderId="25" xfId="0" applyBorder="1" applyAlignment="1">
      <alignment horizontal="center"/>
    </xf>
    <xf numFmtId="0" fontId="0" fillId="0" borderId="24" xfId="0" applyBorder="1" applyAlignment="1">
      <alignment horizontal="center"/>
    </xf>
    <xf numFmtId="0" fontId="5" fillId="0" borderId="4"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34" xfId="0" applyFont="1" applyBorder="1" applyAlignment="1">
      <alignment horizontal="center" wrapText="1"/>
    </xf>
    <xf numFmtId="0" fontId="0" fillId="0" borderId="35" xfId="0" applyBorder="1" applyAlignment="1">
      <alignment horizontal="center" wrapText="1"/>
    </xf>
    <xf numFmtId="0" fontId="0" fillId="0" borderId="36" xfId="0" applyBorder="1" applyAlignment="1">
      <alignment horizontal="center" wrapText="1"/>
    </xf>
    <xf numFmtId="0" fontId="6" fillId="0" borderId="26" xfId="0" applyFont="1"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22" fillId="0" borderId="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7" xfId="0" applyFont="1" applyBorder="1" applyAlignment="1">
      <alignment horizontal="center" vertical="center" wrapText="1"/>
    </xf>
    <xf numFmtId="0" fontId="16" fillId="0" borderId="23" xfId="0" applyFont="1" applyBorder="1" applyAlignment="1">
      <alignment vertical="top" wrapText="1"/>
    </xf>
    <xf numFmtId="0" fontId="19" fillId="0" borderId="25" xfId="0" applyFont="1" applyBorder="1" applyAlignment="1">
      <alignment vertical="top" wrapText="1"/>
    </xf>
    <xf numFmtId="0" fontId="19" fillId="0" borderId="24" xfId="0" applyFont="1" applyBorder="1" applyAlignment="1">
      <alignment vertical="top" wrapText="1"/>
    </xf>
    <xf numFmtId="0" fontId="26" fillId="0" borderId="17" xfId="0" applyFont="1" applyBorder="1" applyAlignment="1">
      <alignment vertical="top"/>
    </xf>
    <xf numFmtId="0" fontId="26" fillId="0" borderId="6" xfId="0" applyFont="1" applyBorder="1"/>
    <xf numFmtId="0" fontId="26" fillId="0" borderId="2" xfId="0" applyFont="1" applyBorder="1"/>
    <xf numFmtId="0" fontId="3" fillId="5" borderId="26" xfId="0" applyFont="1" applyFill="1" applyBorder="1" applyAlignment="1">
      <alignment horizontal="center" wrapText="1"/>
    </xf>
    <xf numFmtId="0" fontId="3" fillId="5" borderId="27" xfId="0" applyFont="1" applyFill="1" applyBorder="1" applyAlignment="1">
      <alignment horizontal="center" wrapText="1"/>
    </xf>
    <xf numFmtId="0" fontId="3" fillId="5" borderId="28" xfId="0" applyFont="1" applyFill="1" applyBorder="1" applyAlignment="1">
      <alignment horizontal="center" wrapText="1"/>
    </xf>
    <xf numFmtId="0" fontId="26" fillId="0" borderId="5" xfId="0" applyFont="1" applyBorder="1" applyAlignment="1">
      <alignment vertical="top"/>
    </xf>
    <xf numFmtId="0" fontId="0" fillId="0" borderId="22" xfId="0" applyBorder="1"/>
    <xf numFmtId="0" fontId="0" fillId="0" borderId="19" xfId="0" applyBorder="1" applyAlignment="1">
      <alignment horizontal="center" vertical="center" wrapText="1"/>
    </xf>
    <xf numFmtId="0" fontId="0" fillId="0" borderId="4" xfId="0" applyBorder="1" applyAlignment="1">
      <alignment horizontal="center" vertical="center" wrapText="1"/>
    </xf>
    <xf numFmtId="0" fontId="0" fillId="0" borderId="17" xfId="0"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3" fillId="2" borderId="19" xfId="0" applyFont="1" applyFill="1" applyBorder="1" applyAlignment="1">
      <alignment wrapText="1"/>
    </xf>
    <xf numFmtId="0" fontId="3" fillId="5" borderId="34" xfId="0" applyFont="1" applyFill="1" applyBorder="1" applyAlignment="1">
      <alignment horizontal="center" wrapText="1"/>
    </xf>
    <xf numFmtId="0" fontId="3" fillId="5" borderId="35" xfId="0" applyFont="1" applyFill="1" applyBorder="1" applyAlignment="1">
      <alignment horizontal="center" wrapText="1"/>
    </xf>
    <xf numFmtId="0" fontId="3" fillId="5" borderId="36" xfId="0" applyFont="1" applyFill="1" applyBorder="1" applyAlignment="1">
      <alignment horizontal="center" wrapText="1"/>
    </xf>
    <xf numFmtId="0" fontId="3" fillId="2" borderId="0" xfId="0" applyFont="1" applyFill="1" applyAlignment="1">
      <alignment wrapText="1"/>
    </xf>
    <xf numFmtId="0" fontId="3" fillId="5" borderId="29" xfId="0" applyFont="1" applyFill="1" applyBorder="1" applyAlignment="1">
      <alignment horizontal="center" wrapText="1"/>
    </xf>
    <xf numFmtId="0" fontId="3" fillId="5" borderId="7" xfId="0" applyFont="1" applyFill="1" applyBorder="1" applyAlignment="1">
      <alignment horizontal="center" wrapText="1"/>
    </xf>
    <xf numFmtId="0" fontId="3" fillId="5" borderId="30" xfId="0" applyFont="1" applyFill="1" applyBorder="1" applyAlignment="1">
      <alignment horizontal="center" wrapText="1"/>
    </xf>
    <xf numFmtId="0" fontId="3" fillId="2" borderId="0" xfId="0" applyFont="1" applyFill="1" applyAlignment="1">
      <alignment horizontal="left" wrapText="1"/>
    </xf>
    <xf numFmtId="0" fontId="3" fillId="5" borderId="31" xfId="0" applyFont="1" applyFill="1" applyBorder="1" applyAlignment="1">
      <alignment horizontal="center" wrapText="1"/>
    </xf>
    <xf numFmtId="0" fontId="0" fillId="0" borderId="32" xfId="0" applyBorder="1" applyAlignment="1">
      <alignment horizontal="center" wrapText="1"/>
    </xf>
    <xf numFmtId="0" fontId="0" fillId="0" borderId="33" xfId="0" applyBorder="1" applyAlignment="1">
      <alignment horizontal="center" wrapText="1"/>
    </xf>
    <xf numFmtId="0" fontId="3" fillId="2" borderId="6" xfId="0" applyFont="1" applyFill="1" applyBorder="1" applyAlignment="1">
      <alignment wrapText="1"/>
    </xf>
    <xf numFmtId="0" fontId="0" fillId="0" borderId="0" xfId="0" applyAlignment="1">
      <alignment horizontal="center" wrapText="1"/>
    </xf>
    <xf numFmtId="0" fontId="0" fillId="0" borderId="22" xfId="0" applyBorder="1" applyAlignment="1">
      <alignment horizontal="center" wrapText="1"/>
    </xf>
    <xf numFmtId="0" fontId="6" fillId="0" borderId="17" xfId="0" applyFont="1" applyBorder="1" applyAlignment="1">
      <alignment horizontal="center" wrapText="1"/>
    </xf>
    <xf numFmtId="0" fontId="0" fillId="0" borderId="6" xfId="0" applyBorder="1" applyAlignment="1">
      <alignment horizontal="center" wrapText="1"/>
    </xf>
    <xf numFmtId="0" fontId="0" fillId="0" borderId="2" xfId="0" applyBorder="1" applyAlignment="1">
      <alignment horizontal="center" wrapText="1"/>
    </xf>
    <xf numFmtId="0" fontId="3" fillId="2" borderId="29" xfId="0" applyFont="1" applyFill="1" applyBorder="1" applyAlignment="1">
      <alignment wrapText="1"/>
    </xf>
    <xf numFmtId="0" fontId="3" fillId="2" borderId="30" xfId="0" applyFont="1" applyFill="1" applyBorder="1" applyAlignment="1">
      <alignment wrapText="1"/>
    </xf>
    <xf numFmtId="0" fontId="3" fillId="5" borderId="39" xfId="0" applyFont="1" applyFill="1" applyBorder="1" applyAlignment="1">
      <alignment horizontal="center" wrapText="1"/>
    </xf>
    <xf numFmtId="0" fontId="3" fillId="5" borderId="38" xfId="0" applyFont="1" applyFill="1" applyBorder="1" applyAlignment="1">
      <alignment horizontal="center" wrapText="1"/>
    </xf>
    <xf numFmtId="0" fontId="3" fillId="2" borderId="29" xfId="0" applyFont="1" applyFill="1" applyBorder="1" applyAlignment="1">
      <alignment horizontal="left" wrapText="1"/>
    </xf>
    <xf numFmtId="0" fontId="3" fillId="2" borderId="30" xfId="0" applyFont="1" applyFill="1" applyBorder="1" applyAlignment="1">
      <alignment horizontal="left" wrapText="1"/>
    </xf>
    <xf numFmtId="0" fontId="3" fillId="5" borderId="32" xfId="0" applyFont="1" applyFill="1" applyBorder="1" applyAlignment="1">
      <alignment horizontal="center" wrapText="1"/>
    </xf>
    <xf numFmtId="0" fontId="3" fillId="2" borderId="34" xfId="0" applyFont="1" applyFill="1" applyBorder="1" applyAlignment="1">
      <alignment wrapText="1"/>
    </xf>
    <xf numFmtId="0" fontId="3" fillId="2" borderId="36" xfId="0" applyFont="1" applyFill="1" applyBorder="1" applyAlignment="1">
      <alignment wrapText="1"/>
    </xf>
    <xf numFmtId="0" fontId="3" fillId="5" borderId="37" xfId="0" applyFont="1" applyFill="1" applyBorder="1" applyAlignment="1">
      <alignment horizontal="center" wrapText="1"/>
    </xf>
    <xf numFmtId="0" fontId="10" fillId="2" borderId="3" xfId="0" applyFont="1" applyFill="1" applyBorder="1" applyAlignment="1">
      <alignment horizontal="center" vertical="top" wrapText="1"/>
    </xf>
    <xf numFmtId="0" fontId="10" fillId="2" borderId="19" xfId="0" applyFont="1" applyFill="1" applyBorder="1" applyAlignment="1">
      <alignment horizontal="center" vertical="top" wrapText="1"/>
    </xf>
    <xf numFmtId="0" fontId="10" fillId="2" borderId="4" xfId="0" applyFont="1" applyFill="1" applyBorder="1" applyAlignment="1">
      <alignment horizontal="center" vertical="top" wrapText="1"/>
    </xf>
    <xf numFmtId="0" fontId="10" fillId="2" borderId="5" xfId="0" applyFont="1" applyFill="1" applyBorder="1" applyAlignment="1">
      <alignment horizontal="center" vertical="top" wrapText="1"/>
    </xf>
    <xf numFmtId="0" fontId="10" fillId="2" borderId="0" xfId="0" applyFont="1" applyFill="1" applyAlignment="1">
      <alignment horizontal="center" vertical="top" wrapText="1"/>
    </xf>
    <xf numFmtId="0" fontId="10" fillId="2" borderId="22" xfId="0" applyFont="1" applyFill="1" applyBorder="1" applyAlignment="1">
      <alignment horizontal="center" vertical="top" wrapText="1"/>
    </xf>
    <xf numFmtId="0" fontId="10" fillId="2" borderId="17" xfId="0" applyFont="1" applyFill="1" applyBorder="1" applyAlignment="1">
      <alignment horizontal="center" vertical="top" wrapText="1"/>
    </xf>
    <xf numFmtId="0" fontId="10" fillId="2" borderId="6" xfId="0" applyFont="1" applyFill="1" applyBorder="1" applyAlignment="1">
      <alignment horizontal="center" vertical="top" wrapText="1"/>
    </xf>
    <xf numFmtId="0" fontId="10" fillId="2" borderId="2" xfId="0" applyFont="1" applyFill="1" applyBorder="1" applyAlignment="1">
      <alignment horizontal="center" vertical="top" wrapText="1"/>
    </xf>
  </cellXfs>
  <cellStyles count="2">
    <cellStyle name="Lien hypertexte" xfId="1" builtinId="8"/>
    <cellStyle name="Normal" xfId="0" builtinId="0"/>
  </cellStyles>
  <dxfs count="26">
    <dxf>
      <font>
        <b/>
        <i val="0"/>
        <condense val="0"/>
        <extend val="0"/>
        <color indexed="8"/>
      </font>
      <fill>
        <patternFill>
          <bgColor indexed="10"/>
        </patternFill>
      </fill>
    </dxf>
    <dxf>
      <font>
        <b/>
        <i val="0"/>
        <condense val="0"/>
        <extend val="0"/>
        <color indexed="8"/>
      </font>
      <fill>
        <patternFill>
          <bgColor indexed="10"/>
        </patternFill>
      </fill>
    </dxf>
    <dxf>
      <font>
        <b/>
        <i val="0"/>
        <condense val="0"/>
        <extend val="0"/>
        <color indexed="10"/>
      </font>
    </dxf>
    <dxf>
      <font>
        <b/>
        <i val="0"/>
        <condense val="0"/>
        <extend val="0"/>
        <color indexed="8"/>
      </font>
      <fill>
        <patternFill>
          <bgColor indexed="10"/>
        </patternFill>
      </fill>
    </dxf>
    <dxf>
      <font>
        <b/>
        <i val="0"/>
        <condense val="0"/>
        <extend val="0"/>
        <color indexed="8"/>
      </font>
      <fill>
        <patternFill>
          <bgColor indexed="10"/>
        </patternFill>
      </fill>
    </dxf>
    <dxf>
      <font>
        <b/>
        <i val="0"/>
        <condense val="0"/>
        <extend val="0"/>
        <color indexed="8"/>
      </font>
      <fill>
        <patternFill>
          <bgColor indexed="10"/>
        </patternFill>
      </fill>
    </dxf>
    <dxf>
      <font>
        <b/>
        <i val="0"/>
        <condense val="0"/>
        <extend val="0"/>
        <color indexed="10"/>
      </font>
    </dxf>
    <dxf>
      <font>
        <b/>
        <i val="0"/>
        <condense val="0"/>
        <extend val="0"/>
        <color indexed="8"/>
      </font>
      <fill>
        <patternFill>
          <bgColor indexed="10"/>
        </patternFill>
      </fill>
    </dxf>
    <dxf>
      <font>
        <b/>
        <i val="0"/>
        <condense val="0"/>
        <extend val="0"/>
        <color indexed="8"/>
      </font>
      <fill>
        <patternFill>
          <bgColor indexed="10"/>
        </patternFill>
      </fill>
    </dxf>
    <dxf>
      <font>
        <b/>
        <i val="0"/>
        <condense val="0"/>
        <extend val="0"/>
        <color indexed="8"/>
      </font>
      <fill>
        <patternFill>
          <bgColor indexed="10"/>
        </patternFill>
      </fill>
    </dxf>
    <dxf>
      <font>
        <b/>
        <i val="0"/>
        <condense val="0"/>
        <extend val="0"/>
        <color indexed="8"/>
      </font>
      <fill>
        <patternFill>
          <bgColor indexed="10"/>
        </patternFill>
      </fill>
    </dxf>
    <dxf>
      <font>
        <b/>
        <i val="0"/>
        <condense val="0"/>
        <extend val="0"/>
        <color indexed="10"/>
      </font>
    </dxf>
    <dxf>
      <font>
        <b/>
        <i val="0"/>
        <condense val="0"/>
        <extend val="0"/>
        <color indexed="8"/>
      </font>
      <fill>
        <patternFill>
          <bgColor indexed="10"/>
        </patternFill>
      </fill>
    </dxf>
    <dxf>
      <font>
        <b/>
        <i val="0"/>
        <condense val="0"/>
        <extend val="0"/>
        <color indexed="8"/>
      </font>
      <fill>
        <patternFill>
          <bgColor indexed="10"/>
        </patternFill>
      </fill>
    </dxf>
    <dxf>
      <font>
        <b/>
        <i val="0"/>
        <condense val="0"/>
        <extend val="0"/>
        <color indexed="8"/>
      </font>
      <fill>
        <patternFill>
          <bgColor indexed="10"/>
        </patternFill>
      </fill>
    </dxf>
    <dxf>
      <font>
        <b/>
        <i val="0"/>
        <condense val="0"/>
        <extend val="0"/>
        <color indexed="8"/>
      </font>
      <fill>
        <patternFill>
          <bgColor indexed="10"/>
        </patternFill>
      </fill>
    </dxf>
    <dxf>
      <font>
        <b/>
        <i val="0"/>
        <condense val="0"/>
        <extend val="0"/>
        <color indexed="8"/>
      </font>
      <fill>
        <patternFill>
          <bgColor indexed="10"/>
        </patternFill>
      </fill>
    </dxf>
    <dxf>
      <font>
        <b/>
        <i val="0"/>
        <condense val="0"/>
        <extend val="0"/>
        <color indexed="10"/>
      </font>
    </dxf>
    <dxf>
      <font>
        <b/>
        <i val="0"/>
        <condense val="0"/>
        <extend val="0"/>
        <color indexed="8"/>
      </font>
      <fill>
        <patternFill>
          <bgColor indexed="10"/>
        </patternFill>
      </fill>
    </dxf>
    <dxf>
      <font>
        <b/>
        <i val="0"/>
        <condense val="0"/>
        <extend val="0"/>
        <color indexed="8"/>
      </font>
      <fill>
        <patternFill>
          <bgColor indexed="10"/>
        </patternFill>
      </fill>
    </dxf>
    <dxf>
      <font>
        <b/>
        <i val="0"/>
        <condense val="0"/>
        <extend val="0"/>
        <color indexed="8"/>
      </font>
      <fill>
        <patternFill>
          <bgColor indexed="10"/>
        </patternFill>
      </fill>
    </dxf>
    <dxf>
      <font>
        <b/>
        <i val="0"/>
        <condense val="0"/>
        <extend val="0"/>
        <color indexed="10"/>
      </font>
    </dxf>
    <dxf>
      <font>
        <b/>
        <i val="0"/>
        <condense val="0"/>
        <extend val="0"/>
        <color indexed="8"/>
      </font>
      <fill>
        <patternFill>
          <bgColor indexed="10"/>
        </patternFill>
      </fill>
    </dxf>
    <dxf>
      <font>
        <b/>
        <i val="0"/>
        <condense val="0"/>
        <extend val="0"/>
        <color indexed="10"/>
      </font>
    </dxf>
    <dxf>
      <font>
        <b/>
        <i val="0"/>
        <condense val="0"/>
        <extend val="0"/>
        <color indexed="8"/>
      </font>
      <fill>
        <patternFill>
          <bgColor indexed="10"/>
        </patternFill>
      </fill>
    </dxf>
    <dxf>
      <font>
        <b/>
        <i val="0"/>
        <condense val="0"/>
        <extend val="0"/>
        <color indexed="8"/>
      </font>
      <fill>
        <patternFill>
          <bgColor indexed="10"/>
        </patternFill>
      </fill>
    </dxf>
  </dxfs>
  <tableStyles count="0" defaultTableStyle="TableStyleMedium2" defaultPivotStyle="PivotStyleLight16"/>
  <colors>
    <mruColors>
      <color rgb="FFFFFF99"/>
      <color rgb="FF66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xdr:col>
      <xdr:colOff>2667000</xdr:colOff>
      <xdr:row>1</xdr:row>
      <xdr:rowOff>152400</xdr:rowOff>
    </xdr:from>
    <xdr:to>
      <xdr:col>1</xdr:col>
      <xdr:colOff>3886200</xdr:colOff>
      <xdr:row>9</xdr:row>
      <xdr:rowOff>160020</xdr:rowOff>
    </xdr:to>
    <xdr:pic>
      <xdr:nvPicPr>
        <xdr:cNvPr id="1089" name="Picture 1" descr="ADEMERVB">
          <a:extLst>
            <a:ext uri="{FF2B5EF4-FFF2-40B4-BE49-F238E27FC236}">
              <a16:creationId xmlns:a16="http://schemas.microsoft.com/office/drawing/2014/main" id="{00000000-0008-0000-0000-00004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0380" y="320040"/>
          <a:ext cx="1219200" cy="134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xdr:colOff>
      <xdr:row>2</xdr:row>
      <xdr:rowOff>114300</xdr:rowOff>
    </xdr:from>
    <xdr:to>
      <xdr:col>7</xdr:col>
      <xdr:colOff>445135</xdr:colOff>
      <xdr:row>26</xdr:row>
      <xdr:rowOff>105727</xdr:rowOff>
    </xdr:to>
    <xdr:grpSp>
      <xdr:nvGrpSpPr>
        <xdr:cNvPr id="2" name="Groupe 1">
          <a:extLst>
            <a:ext uri="{FF2B5EF4-FFF2-40B4-BE49-F238E27FC236}">
              <a16:creationId xmlns:a16="http://schemas.microsoft.com/office/drawing/2014/main" id="{00000000-0008-0000-0100-000002000000}"/>
            </a:ext>
          </a:extLst>
        </xdr:cNvPr>
        <xdr:cNvGrpSpPr>
          <a:grpSpLocks/>
        </xdr:cNvGrpSpPr>
      </xdr:nvGrpSpPr>
      <xdr:grpSpPr bwMode="auto">
        <a:xfrm>
          <a:off x="7620" y="438150"/>
          <a:ext cx="5771515" cy="3839527"/>
          <a:chOff x="1331640" y="2528900"/>
          <a:chExt cx="5940660" cy="4059744"/>
        </a:xfrm>
      </xdr:grpSpPr>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1640" y="2528900"/>
            <a:ext cx="5940660" cy="40597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ZoneTexte 7">
            <a:extLst>
              <a:ext uri="{FF2B5EF4-FFF2-40B4-BE49-F238E27FC236}">
                <a16:creationId xmlns:a16="http://schemas.microsoft.com/office/drawing/2014/main" id="{00000000-0008-0000-0100-000004000000}"/>
              </a:ext>
            </a:extLst>
          </xdr:cNvPr>
          <xdr:cNvSpPr txBox="1">
            <a:spLocks noChangeArrowheads="1"/>
          </xdr:cNvSpPr>
        </xdr:nvSpPr>
        <xdr:spPr bwMode="auto">
          <a:xfrm>
            <a:off x="6147175" y="5679250"/>
            <a:ext cx="900100" cy="169277"/>
          </a:xfrm>
          <a:prstGeom prst="rect">
            <a:avLst/>
          </a:prstGeom>
          <a:solidFill>
            <a:schemeClr val="bg1"/>
          </a:solid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spAutoFit/>
          </a:bodyPr>
          <a:lstStyle>
            <a:defPPr>
              <a:defRPr lang="fr-FR"/>
            </a:defPPr>
            <a:lvl1pPr algn="l" rtl="0" eaLnBrk="0" fontAlgn="base" hangingPunct="0">
              <a:spcBef>
                <a:spcPct val="0"/>
              </a:spcBef>
              <a:spcAft>
                <a:spcPct val="0"/>
              </a:spcAft>
              <a:defRPr sz="2400" kern="1200">
                <a:solidFill>
                  <a:schemeClr val="tx1"/>
                </a:solidFill>
                <a:latin typeface="Arial" panose="020B0604020202020204" pitchFamily="34" charset="0"/>
                <a:ea typeface="ＭＳ Ｐゴシック" panose="020B0600070205080204" pitchFamily="34" charset="-128"/>
                <a:cs typeface="+mn-cs"/>
              </a:defRPr>
            </a:lvl1pPr>
            <a:lvl2pPr marL="457200" algn="l" rtl="0" eaLnBrk="0" fontAlgn="base" hangingPunct="0">
              <a:spcBef>
                <a:spcPct val="0"/>
              </a:spcBef>
              <a:spcAft>
                <a:spcPct val="0"/>
              </a:spcAft>
              <a:defRPr sz="2400" kern="1200">
                <a:solidFill>
                  <a:schemeClr val="tx1"/>
                </a:solidFill>
                <a:latin typeface="Arial" panose="020B0604020202020204" pitchFamily="34" charset="0"/>
                <a:ea typeface="ＭＳ Ｐゴシック" panose="020B0600070205080204" pitchFamily="34" charset="-128"/>
                <a:cs typeface="+mn-cs"/>
              </a:defRPr>
            </a:lvl2pPr>
            <a:lvl3pPr marL="914400" algn="l" rtl="0" eaLnBrk="0" fontAlgn="base" hangingPunct="0">
              <a:spcBef>
                <a:spcPct val="0"/>
              </a:spcBef>
              <a:spcAft>
                <a:spcPct val="0"/>
              </a:spcAft>
              <a:defRPr sz="2400" kern="1200">
                <a:solidFill>
                  <a:schemeClr val="tx1"/>
                </a:solidFill>
                <a:latin typeface="Arial" panose="020B0604020202020204" pitchFamily="34" charset="0"/>
                <a:ea typeface="ＭＳ Ｐゴシック" panose="020B0600070205080204" pitchFamily="34" charset="-128"/>
                <a:cs typeface="+mn-cs"/>
              </a:defRPr>
            </a:lvl3pPr>
            <a:lvl4pPr marL="1371600" algn="l" rtl="0" eaLnBrk="0" fontAlgn="base" hangingPunct="0">
              <a:spcBef>
                <a:spcPct val="0"/>
              </a:spcBef>
              <a:spcAft>
                <a:spcPct val="0"/>
              </a:spcAft>
              <a:defRPr sz="2400" kern="1200">
                <a:solidFill>
                  <a:schemeClr val="tx1"/>
                </a:solidFill>
                <a:latin typeface="Arial" panose="020B0604020202020204" pitchFamily="34" charset="0"/>
                <a:ea typeface="ＭＳ Ｐゴシック" panose="020B0600070205080204" pitchFamily="34" charset="-128"/>
                <a:cs typeface="+mn-cs"/>
              </a:defRPr>
            </a:lvl4pPr>
            <a:lvl5pPr marL="1828800" algn="l" rtl="0" eaLnBrk="0" fontAlgn="base" hangingPunct="0">
              <a:spcBef>
                <a:spcPct val="0"/>
              </a:spcBef>
              <a:spcAft>
                <a:spcPct val="0"/>
              </a:spcAft>
              <a:defRPr sz="2400" kern="1200">
                <a:solidFill>
                  <a:schemeClr val="tx1"/>
                </a:solidFill>
                <a:latin typeface="Arial" panose="020B0604020202020204" pitchFamily="34" charset="0"/>
                <a:ea typeface="ＭＳ Ｐゴシック" panose="020B0600070205080204" pitchFamily="34" charset="-128"/>
                <a:cs typeface="+mn-cs"/>
              </a:defRPr>
            </a:lvl5pPr>
            <a:lvl6pPr marL="2286000" algn="l" defTabSz="914400" rtl="0" eaLnBrk="1" latinLnBrk="0" hangingPunct="1">
              <a:defRPr sz="2400" kern="1200">
                <a:solidFill>
                  <a:schemeClr val="tx1"/>
                </a:solidFill>
                <a:latin typeface="Arial" panose="020B0604020202020204" pitchFamily="34" charset="0"/>
                <a:ea typeface="ＭＳ Ｐゴシック" panose="020B0600070205080204" pitchFamily="34" charset="-128"/>
                <a:cs typeface="+mn-cs"/>
              </a:defRPr>
            </a:lvl6pPr>
            <a:lvl7pPr marL="2743200" algn="l" defTabSz="914400" rtl="0" eaLnBrk="1" latinLnBrk="0" hangingPunct="1">
              <a:defRPr sz="2400" kern="1200">
                <a:solidFill>
                  <a:schemeClr val="tx1"/>
                </a:solidFill>
                <a:latin typeface="Arial" panose="020B0604020202020204" pitchFamily="34" charset="0"/>
                <a:ea typeface="ＭＳ Ｐゴシック" panose="020B0600070205080204" pitchFamily="34" charset="-128"/>
                <a:cs typeface="+mn-cs"/>
              </a:defRPr>
            </a:lvl7pPr>
            <a:lvl8pPr marL="3200400" algn="l" defTabSz="914400" rtl="0" eaLnBrk="1" latinLnBrk="0" hangingPunct="1">
              <a:defRPr sz="2400" kern="1200">
                <a:solidFill>
                  <a:schemeClr val="tx1"/>
                </a:solidFill>
                <a:latin typeface="Arial" panose="020B0604020202020204" pitchFamily="34" charset="0"/>
                <a:ea typeface="ＭＳ Ｐゴシック" panose="020B0600070205080204" pitchFamily="34" charset="-128"/>
                <a:cs typeface="+mn-cs"/>
              </a:defRPr>
            </a:lvl8pPr>
            <a:lvl9pPr marL="3657600" algn="l" defTabSz="914400" rtl="0" eaLnBrk="1" latinLnBrk="0" hangingPunct="1">
              <a:defRPr sz="2400" kern="1200">
                <a:solidFill>
                  <a:schemeClr val="tx1"/>
                </a:solidFill>
                <a:latin typeface="Arial" panose="020B0604020202020204" pitchFamily="34" charset="0"/>
                <a:ea typeface="ＭＳ Ｐゴシック" panose="020B0600070205080204" pitchFamily="34" charset="-128"/>
                <a:cs typeface="+mn-cs"/>
              </a:defRPr>
            </a:lvl9pPr>
          </a:lstStyle>
          <a:p>
            <a:r>
              <a:rPr lang="fr-FR" altLang="fr-FR" sz="1100"/>
              <a:t>Puisage en l/j</a:t>
            </a:r>
          </a:p>
        </xdr:txBody>
      </xdr:sp>
    </xdr:grpSp>
    <xdr:clientData/>
  </xdr:twoCellAnchor>
  <xdr:twoCellAnchor editAs="oneCell">
    <xdr:from>
      <xdr:col>9</xdr:col>
      <xdr:colOff>784860</xdr:colOff>
      <xdr:row>10</xdr:row>
      <xdr:rowOff>17428</xdr:rowOff>
    </xdr:from>
    <xdr:to>
      <xdr:col>17</xdr:col>
      <xdr:colOff>104457</xdr:colOff>
      <xdr:row>20</xdr:row>
      <xdr:rowOff>46989</xdr:rowOff>
    </xdr:to>
    <xdr:pic>
      <xdr:nvPicPr>
        <xdr:cNvPr id="8" name="Imag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17180" y="1716688"/>
          <a:ext cx="5659437" cy="17059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12</xdr:row>
      <xdr:rowOff>0</xdr:rowOff>
    </xdr:from>
    <xdr:to>
      <xdr:col>2</xdr:col>
      <xdr:colOff>632460</xdr:colOff>
      <xdr:row>35</xdr:row>
      <xdr:rowOff>45720</xdr:rowOff>
    </xdr:to>
    <xdr:grpSp>
      <xdr:nvGrpSpPr>
        <xdr:cNvPr id="20360" name="Group 1">
          <a:extLst>
            <a:ext uri="{FF2B5EF4-FFF2-40B4-BE49-F238E27FC236}">
              <a16:creationId xmlns:a16="http://schemas.microsoft.com/office/drawing/2014/main" id="{00000000-0008-0000-0100-0000884F0000}"/>
            </a:ext>
          </a:extLst>
        </xdr:cNvPr>
        <xdr:cNvGrpSpPr>
          <a:grpSpLocks noChangeAspect="1"/>
        </xdr:cNvGrpSpPr>
      </xdr:nvGrpSpPr>
      <xdr:grpSpPr bwMode="auto">
        <a:xfrm>
          <a:off x="0" y="2878667"/>
          <a:ext cx="5176238" cy="3778109"/>
          <a:chOff x="1487" y="2590"/>
          <a:chExt cx="8833" cy="5658"/>
        </a:xfrm>
      </xdr:grpSpPr>
      <xdr:sp macro="" textlink="">
        <xdr:nvSpPr>
          <xdr:cNvPr id="20361" name="AutoShape 110">
            <a:extLst>
              <a:ext uri="{FF2B5EF4-FFF2-40B4-BE49-F238E27FC236}">
                <a16:creationId xmlns:a16="http://schemas.microsoft.com/office/drawing/2014/main" id="{00000000-0008-0000-0100-0000894F0000}"/>
              </a:ext>
            </a:extLst>
          </xdr:cNvPr>
          <xdr:cNvSpPr>
            <a:spLocks noChangeAspect="1" noChangeArrowheads="1" noTextEdit="1"/>
          </xdr:cNvSpPr>
        </xdr:nvSpPr>
        <xdr:spPr bwMode="auto">
          <a:xfrm>
            <a:off x="1889" y="3765"/>
            <a:ext cx="7078" cy="4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0362" name="Line 109">
            <a:extLst>
              <a:ext uri="{FF2B5EF4-FFF2-40B4-BE49-F238E27FC236}">
                <a16:creationId xmlns:a16="http://schemas.microsoft.com/office/drawing/2014/main" id="{00000000-0008-0000-0100-00008A4F0000}"/>
              </a:ext>
            </a:extLst>
          </xdr:cNvPr>
          <xdr:cNvSpPr>
            <a:spLocks noChangeShapeType="1"/>
          </xdr:cNvSpPr>
        </xdr:nvSpPr>
        <xdr:spPr bwMode="auto">
          <a:xfrm flipH="1">
            <a:off x="5850" y="6983"/>
            <a:ext cx="840" cy="0"/>
          </a:xfrm>
          <a:prstGeom prst="line">
            <a:avLst/>
          </a:prstGeom>
          <a:noFill/>
          <a:ln w="25400">
            <a:solidFill>
              <a:srgbClr val="FF0000"/>
            </a:solidFill>
            <a:round/>
            <a:headEnd/>
            <a:tailEnd/>
          </a:ln>
          <a:extLst>
            <a:ext uri="{909E8E84-426E-40DD-AFC4-6F175D3DCCD1}">
              <a14:hiddenFill xmlns:a14="http://schemas.microsoft.com/office/drawing/2010/main">
                <a:noFill/>
              </a14:hiddenFill>
            </a:ext>
          </a:extLst>
        </xdr:spPr>
      </xdr:sp>
      <xdr:sp macro="" textlink="">
        <xdr:nvSpPr>
          <xdr:cNvPr id="20363" name="Line 108">
            <a:extLst>
              <a:ext uri="{FF2B5EF4-FFF2-40B4-BE49-F238E27FC236}">
                <a16:creationId xmlns:a16="http://schemas.microsoft.com/office/drawing/2014/main" id="{00000000-0008-0000-0100-00008B4F0000}"/>
              </a:ext>
            </a:extLst>
          </xdr:cNvPr>
          <xdr:cNvSpPr>
            <a:spLocks noChangeShapeType="1"/>
          </xdr:cNvSpPr>
        </xdr:nvSpPr>
        <xdr:spPr bwMode="auto">
          <a:xfrm flipH="1">
            <a:off x="5850" y="6698"/>
            <a:ext cx="810" cy="0"/>
          </a:xfrm>
          <a:prstGeom prst="line">
            <a:avLst/>
          </a:prstGeom>
          <a:noFill/>
          <a:ln w="25400">
            <a:solidFill>
              <a:srgbClr val="FF0000"/>
            </a:solidFill>
            <a:round/>
            <a:headEnd/>
            <a:tailEnd/>
          </a:ln>
          <a:extLst>
            <a:ext uri="{909E8E84-426E-40DD-AFC4-6F175D3DCCD1}">
              <a14:hiddenFill xmlns:a14="http://schemas.microsoft.com/office/drawing/2010/main">
                <a:noFill/>
              </a14:hiddenFill>
            </a:ext>
          </a:extLst>
        </xdr:spPr>
      </xdr:sp>
      <xdr:sp macro="" textlink="">
        <xdr:nvSpPr>
          <xdr:cNvPr id="20364" name="Line 107">
            <a:extLst>
              <a:ext uri="{FF2B5EF4-FFF2-40B4-BE49-F238E27FC236}">
                <a16:creationId xmlns:a16="http://schemas.microsoft.com/office/drawing/2014/main" id="{00000000-0008-0000-0100-00008C4F0000}"/>
              </a:ext>
            </a:extLst>
          </xdr:cNvPr>
          <xdr:cNvSpPr>
            <a:spLocks noChangeShapeType="1"/>
          </xdr:cNvSpPr>
        </xdr:nvSpPr>
        <xdr:spPr bwMode="auto">
          <a:xfrm>
            <a:off x="7140" y="7043"/>
            <a:ext cx="1" cy="435"/>
          </a:xfrm>
          <a:prstGeom prst="line">
            <a:avLst/>
          </a:prstGeom>
          <a:noFill/>
          <a:ln w="25400">
            <a:solidFill>
              <a:srgbClr val="FF00FF"/>
            </a:solidFill>
            <a:round/>
            <a:headEnd/>
            <a:tailEnd/>
          </a:ln>
          <a:extLst>
            <a:ext uri="{909E8E84-426E-40DD-AFC4-6F175D3DCCD1}">
              <a14:hiddenFill xmlns:a14="http://schemas.microsoft.com/office/drawing/2010/main">
                <a:noFill/>
              </a14:hiddenFill>
            </a:ext>
          </a:extLst>
        </xdr:spPr>
      </xdr:sp>
      <xdr:sp macro="" textlink="">
        <xdr:nvSpPr>
          <xdr:cNvPr id="20365" name="Line 106">
            <a:extLst>
              <a:ext uri="{FF2B5EF4-FFF2-40B4-BE49-F238E27FC236}">
                <a16:creationId xmlns:a16="http://schemas.microsoft.com/office/drawing/2014/main" id="{00000000-0008-0000-0100-00008D4F0000}"/>
              </a:ext>
            </a:extLst>
          </xdr:cNvPr>
          <xdr:cNvSpPr>
            <a:spLocks noChangeShapeType="1"/>
          </xdr:cNvSpPr>
        </xdr:nvSpPr>
        <xdr:spPr bwMode="auto">
          <a:xfrm flipV="1">
            <a:off x="4590" y="5033"/>
            <a:ext cx="1" cy="390"/>
          </a:xfrm>
          <a:prstGeom prst="line">
            <a:avLst/>
          </a:prstGeom>
          <a:noFill/>
          <a:ln w="25400">
            <a:solidFill>
              <a:srgbClr val="FF00FF"/>
            </a:solidFill>
            <a:round/>
            <a:headEnd/>
            <a:tailEnd/>
          </a:ln>
          <a:extLst>
            <a:ext uri="{909E8E84-426E-40DD-AFC4-6F175D3DCCD1}">
              <a14:hiddenFill xmlns:a14="http://schemas.microsoft.com/office/drawing/2010/main">
                <a:noFill/>
              </a14:hiddenFill>
            </a:ext>
          </a:extLst>
        </xdr:spPr>
      </xdr:sp>
      <xdr:sp macro="" textlink="">
        <xdr:nvSpPr>
          <xdr:cNvPr id="20366" name="Rectangle 105" descr="Treillis blanc">
            <a:extLst>
              <a:ext uri="{FF2B5EF4-FFF2-40B4-BE49-F238E27FC236}">
                <a16:creationId xmlns:a16="http://schemas.microsoft.com/office/drawing/2014/main" id="{00000000-0008-0000-0100-00008E4F0000}"/>
              </a:ext>
            </a:extLst>
          </xdr:cNvPr>
          <xdr:cNvSpPr>
            <a:spLocks noChangeArrowheads="1"/>
          </xdr:cNvSpPr>
        </xdr:nvSpPr>
        <xdr:spPr bwMode="auto">
          <a:xfrm>
            <a:off x="8832" y="2732"/>
            <a:ext cx="310" cy="2520"/>
          </a:xfrm>
          <a:prstGeom prst="rect">
            <a:avLst/>
          </a:prstGeom>
          <a:blipFill dpi="0" rotWithShape="0">
            <a:blip xmlns:r="http://schemas.openxmlformats.org/officeDocument/2006/relationships" r:embed="rId1"/>
            <a:srcRect/>
            <a:tile tx="0" ty="0" sx="100000" sy="100000" flip="none" algn="tl"/>
          </a:blipFill>
          <a:ln w="3175">
            <a:solidFill>
              <a:srgbClr val="000000"/>
            </a:solidFill>
            <a:miter lim="800000"/>
            <a:headEnd/>
            <a:tailEnd/>
          </a:ln>
        </xdr:spPr>
      </xdr:sp>
      <xdr:sp macro="" textlink="">
        <xdr:nvSpPr>
          <xdr:cNvPr id="20367" name="Rectangle 104">
            <a:extLst>
              <a:ext uri="{FF2B5EF4-FFF2-40B4-BE49-F238E27FC236}">
                <a16:creationId xmlns:a16="http://schemas.microsoft.com/office/drawing/2014/main" id="{00000000-0008-0000-0100-00008F4F0000}"/>
              </a:ext>
            </a:extLst>
          </xdr:cNvPr>
          <xdr:cNvSpPr>
            <a:spLocks noChangeArrowheads="1"/>
          </xdr:cNvSpPr>
        </xdr:nvSpPr>
        <xdr:spPr bwMode="auto">
          <a:xfrm>
            <a:off x="9200" y="3646"/>
            <a:ext cx="938" cy="567"/>
          </a:xfrm>
          <a:prstGeom prst="rect">
            <a:avLst/>
          </a:prstGeom>
          <a:solidFill>
            <a:srgbClr val="FFFFFF"/>
          </a:solidFill>
          <a:ln w="9525">
            <a:solidFill>
              <a:srgbClr val="000000"/>
            </a:solidFill>
            <a:miter lim="800000"/>
            <a:headEnd/>
            <a:tailEnd/>
          </a:ln>
        </xdr:spPr>
      </xdr:sp>
      <xdr:sp macro="" textlink="">
        <xdr:nvSpPr>
          <xdr:cNvPr id="20368" name="Rectangle 103">
            <a:extLst>
              <a:ext uri="{FF2B5EF4-FFF2-40B4-BE49-F238E27FC236}">
                <a16:creationId xmlns:a16="http://schemas.microsoft.com/office/drawing/2014/main" id="{00000000-0008-0000-0100-0000904F0000}"/>
              </a:ext>
            </a:extLst>
          </xdr:cNvPr>
          <xdr:cNvSpPr>
            <a:spLocks noChangeArrowheads="1"/>
          </xdr:cNvSpPr>
        </xdr:nvSpPr>
        <xdr:spPr bwMode="auto">
          <a:xfrm>
            <a:off x="9200" y="4279"/>
            <a:ext cx="938" cy="566"/>
          </a:xfrm>
          <a:prstGeom prst="rect">
            <a:avLst/>
          </a:prstGeom>
          <a:solidFill>
            <a:srgbClr val="FFFFFF"/>
          </a:solidFill>
          <a:ln w="9525">
            <a:solidFill>
              <a:srgbClr val="000000"/>
            </a:solidFill>
            <a:miter lim="800000"/>
            <a:headEnd/>
            <a:tailEnd/>
          </a:ln>
        </xdr:spPr>
      </xdr:sp>
      <xdr:sp macro="" textlink="">
        <xdr:nvSpPr>
          <xdr:cNvPr id="20369" name="Line 102">
            <a:extLst>
              <a:ext uri="{FF2B5EF4-FFF2-40B4-BE49-F238E27FC236}">
                <a16:creationId xmlns:a16="http://schemas.microsoft.com/office/drawing/2014/main" id="{00000000-0008-0000-0100-0000914F0000}"/>
              </a:ext>
            </a:extLst>
          </xdr:cNvPr>
          <xdr:cNvSpPr>
            <a:spLocks noChangeShapeType="1"/>
          </xdr:cNvSpPr>
        </xdr:nvSpPr>
        <xdr:spPr bwMode="auto">
          <a:xfrm>
            <a:off x="8439" y="5177"/>
            <a:ext cx="564" cy="2"/>
          </a:xfrm>
          <a:prstGeom prst="line">
            <a:avLst/>
          </a:prstGeom>
          <a:noFill/>
          <a:ln w="25400">
            <a:solidFill>
              <a:srgbClr val="FF6600"/>
            </a:solidFill>
            <a:round/>
            <a:headEnd/>
            <a:tailEnd/>
          </a:ln>
          <a:extLst>
            <a:ext uri="{909E8E84-426E-40DD-AFC4-6F175D3DCCD1}">
              <a14:hiddenFill xmlns:a14="http://schemas.microsoft.com/office/drawing/2010/main">
                <a:noFill/>
              </a14:hiddenFill>
            </a:ext>
          </a:extLst>
        </xdr:spPr>
      </xdr:sp>
      <xdr:sp macro="" textlink="">
        <xdr:nvSpPr>
          <xdr:cNvPr id="20370" name="Line 101">
            <a:extLst>
              <a:ext uri="{FF2B5EF4-FFF2-40B4-BE49-F238E27FC236}">
                <a16:creationId xmlns:a16="http://schemas.microsoft.com/office/drawing/2014/main" id="{00000000-0008-0000-0100-0000924F0000}"/>
              </a:ext>
            </a:extLst>
          </xdr:cNvPr>
          <xdr:cNvSpPr>
            <a:spLocks noChangeShapeType="1"/>
          </xdr:cNvSpPr>
        </xdr:nvSpPr>
        <xdr:spPr bwMode="auto">
          <a:xfrm flipH="1">
            <a:off x="6433" y="5644"/>
            <a:ext cx="507" cy="1"/>
          </a:xfrm>
          <a:prstGeom prst="line">
            <a:avLst/>
          </a:prstGeom>
          <a:noFill/>
          <a:ln w="25400">
            <a:solidFill>
              <a:srgbClr val="FF6600"/>
            </a:solidFill>
            <a:round/>
            <a:headEnd/>
            <a:tailEnd/>
          </a:ln>
          <a:extLst>
            <a:ext uri="{909E8E84-426E-40DD-AFC4-6F175D3DCCD1}">
              <a14:hiddenFill xmlns:a14="http://schemas.microsoft.com/office/drawing/2010/main">
                <a:noFill/>
              </a14:hiddenFill>
            </a:ext>
          </a:extLst>
        </xdr:spPr>
      </xdr:sp>
      <xdr:sp macro="" textlink="">
        <xdr:nvSpPr>
          <xdr:cNvPr id="20371" name="Line 100">
            <a:extLst>
              <a:ext uri="{FF2B5EF4-FFF2-40B4-BE49-F238E27FC236}">
                <a16:creationId xmlns:a16="http://schemas.microsoft.com/office/drawing/2014/main" id="{00000000-0008-0000-0100-0000934F0000}"/>
              </a:ext>
            </a:extLst>
          </xdr:cNvPr>
          <xdr:cNvSpPr>
            <a:spLocks noChangeShapeType="1"/>
          </xdr:cNvSpPr>
        </xdr:nvSpPr>
        <xdr:spPr bwMode="auto">
          <a:xfrm flipV="1">
            <a:off x="7227" y="5167"/>
            <a:ext cx="1" cy="587"/>
          </a:xfrm>
          <a:prstGeom prst="line">
            <a:avLst/>
          </a:prstGeom>
          <a:noFill/>
          <a:ln w="25400">
            <a:solidFill>
              <a:srgbClr val="FF0000"/>
            </a:solidFill>
            <a:round/>
            <a:headEnd/>
            <a:tailEnd/>
          </a:ln>
          <a:extLst>
            <a:ext uri="{909E8E84-426E-40DD-AFC4-6F175D3DCCD1}">
              <a14:hiddenFill xmlns:a14="http://schemas.microsoft.com/office/drawing/2010/main">
                <a:noFill/>
              </a14:hiddenFill>
            </a:ext>
          </a:extLst>
        </xdr:spPr>
      </xdr:sp>
      <xdr:sp macro="" textlink="">
        <xdr:nvSpPr>
          <xdr:cNvPr id="20372" name="Line 99">
            <a:extLst>
              <a:ext uri="{FF2B5EF4-FFF2-40B4-BE49-F238E27FC236}">
                <a16:creationId xmlns:a16="http://schemas.microsoft.com/office/drawing/2014/main" id="{00000000-0008-0000-0100-0000944F0000}"/>
              </a:ext>
            </a:extLst>
          </xdr:cNvPr>
          <xdr:cNvSpPr>
            <a:spLocks noChangeShapeType="1"/>
          </xdr:cNvSpPr>
        </xdr:nvSpPr>
        <xdr:spPr bwMode="auto">
          <a:xfrm flipV="1">
            <a:off x="4608" y="7043"/>
            <a:ext cx="2" cy="1130"/>
          </a:xfrm>
          <a:prstGeom prst="line">
            <a:avLst/>
          </a:prstGeom>
          <a:noFill/>
          <a:ln w="2540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0373" name="Line 98">
            <a:extLst>
              <a:ext uri="{FF2B5EF4-FFF2-40B4-BE49-F238E27FC236}">
                <a16:creationId xmlns:a16="http://schemas.microsoft.com/office/drawing/2014/main" id="{00000000-0008-0000-0100-0000954F0000}"/>
              </a:ext>
            </a:extLst>
          </xdr:cNvPr>
          <xdr:cNvSpPr>
            <a:spLocks noChangeShapeType="1"/>
          </xdr:cNvSpPr>
        </xdr:nvSpPr>
        <xdr:spPr bwMode="auto">
          <a:xfrm>
            <a:off x="2893" y="6149"/>
            <a:ext cx="1" cy="454"/>
          </a:xfrm>
          <a:prstGeom prst="line">
            <a:avLst/>
          </a:prstGeom>
          <a:noFill/>
          <a:ln w="25400">
            <a:solidFill>
              <a:srgbClr val="00FF00"/>
            </a:solidFill>
            <a:round/>
            <a:headEnd/>
            <a:tailEnd/>
          </a:ln>
          <a:extLst>
            <a:ext uri="{909E8E84-426E-40DD-AFC4-6F175D3DCCD1}">
              <a14:hiddenFill xmlns:a14="http://schemas.microsoft.com/office/drawing/2010/main">
                <a:noFill/>
              </a14:hiddenFill>
            </a:ext>
          </a:extLst>
        </xdr:spPr>
      </xdr:sp>
      <xdr:sp macro="" textlink="">
        <xdr:nvSpPr>
          <xdr:cNvPr id="20374" name="Line 97">
            <a:extLst>
              <a:ext uri="{FF2B5EF4-FFF2-40B4-BE49-F238E27FC236}">
                <a16:creationId xmlns:a16="http://schemas.microsoft.com/office/drawing/2014/main" id="{00000000-0008-0000-0100-0000964F0000}"/>
              </a:ext>
            </a:extLst>
          </xdr:cNvPr>
          <xdr:cNvSpPr>
            <a:spLocks noChangeShapeType="1"/>
          </xdr:cNvSpPr>
        </xdr:nvSpPr>
        <xdr:spPr bwMode="auto">
          <a:xfrm flipH="1">
            <a:off x="3246" y="6460"/>
            <a:ext cx="1083" cy="1"/>
          </a:xfrm>
          <a:prstGeom prst="line">
            <a:avLst/>
          </a:prstGeom>
          <a:noFill/>
          <a:ln w="25400">
            <a:solidFill>
              <a:srgbClr val="FF00FF"/>
            </a:solidFill>
            <a:round/>
            <a:headEnd/>
            <a:tailEnd/>
          </a:ln>
          <a:extLst>
            <a:ext uri="{909E8E84-426E-40DD-AFC4-6F175D3DCCD1}">
              <a14:hiddenFill xmlns:a14="http://schemas.microsoft.com/office/drawing/2010/main">
                <a:noFill/>
              </a14:hiddenFill>
            </a:ext>
          </a:extLst>
        </xdr:spPr>
      </xdr:sp>
      <xdr:sp macro="" textlink="">
        <xdr:nvSpPr>
          <xdr:cNvPr id="20375" name="Line 96">
            <a:extLst>
              <a:ext uri="{FF2B5EF4-FFF2-40B4-BE49-F238E27FC236}">
                <a16:creationId xmlns:a16="http://schemas.microsoft.com/office/drawing/2014/main" id="{00000000-0008-0000-0100-0000974F0000}"/>
              </a:ext>
            </a:extLst>
          </xdr:cNvPr>
          <xdr:cNvSpPr>
            <a:spLocks noChangeShapeType="1"/>
          </xdr:cNvSpPr>
        </xdr:nvSpPr>
        <xdr:spPr bwMode="auto">
          <a:xfrm flipH="1">
            <a:off x="3246" y="6991"/>
            <a:ext cx="1113" cy="2"/>
          </a:xfrm>
          <a:prstGeom prst="line">
            <a:avLst/>
          </a:prstGeom>
          <a:noFill/>
          <a:ln w="25400">
            <a:solidFill>
              <a:srgbClr val="800080"/>
            </a:solidFill>
            <a:round/>
            <a:headEnd/>
            <a:tailEnd/>
          </a:ln>
          <a:extLst>
            <a:ext uri="{909E8E84-426E-40DD-AFC4-6F175D3DCCD1}">
              <a14:hiddenFill xmlns:a14="http://schemas.microsoft.com/office/drawing/2010/main">
                <a:noFill/>
              </a14:hiddenFill>
            </a:ext>
          </a:extLst>
        </xdr:spPr>
      </xdr:sp>
      <xdr:sp macro="" textlink="">
        <xdr:nvSpPr>
          <xdr:cNvPr id="20376" name="Rectangle 95">
            <a:extLst>
              <a:ext uri="{FF2B5EF4-FFF2-40B4-BE49-F238E27FC236}">
                <a16:creationId xmlns:a16="http://schemas.microsoft.com/office/drawing/2014/main" id="{00000000-0008-0000-0100-0000984F0000}"/>
              </a:ext>
            </a:extLst>
          </xdr:cNvPr>
          <xdr:cNvSpPr>
            <a:spLocks noChangeArrowheads="1"/>
          </xdr:cNvSpPr>
        </xdr:nvSpPr>
        <xdr:spPr bwMode="auto">
          <a:xfrm>
            <a:off x="3147" y="6494"/>
            <a:ext cx="52" cy="465"/>
          </a:xfrm>
          <a:prstGeom prst="rect">
            <a:avLst/>
          </a:prstGeom>
          <a:solidFill>
            <a:srgbClr val="808080"/>
          </a:solidFill>
          <a:ln w="9525">
            <a:solidFill>
              <a:srgbClr val="000000"/>
            </a:solidFill>
            <a:miter lim="800000"/>
            <a:headEnd/>
            <a:tailEnd/>
          </a:ln>
        </xdr:spPr>
      </xdr:sp>
      <xdr:sp macro="" textlink="">
        <xdr:nvSpPr>
          <xdr:cNvPr id="20377" name="Rectangle 94" descr="Vague">
            <a:extLst>
              <a:ext uri="{FF2B5EF4-FFF2-40B4-BE49-F238E27FC236}">
                <a16:creationId xmlns:a16="http://schemas.microsoft.com/office/drawing/2014/main" id="{00000000-0008-0000-0100-0000994F0000}"/>
              </a:ext>
            </a:extLst>
          </xdr:cNvPr>
          <xdr:cNvSpPr>
            <a:spLocks noChangeArrowheads="1"/>
          </xdr:cNvSpPr>
        </xdr:nvSpPr>
        <xdr:spPr bwMode="auto">
          <a:xfrm>
            <a:off x="2999" y="6515"/>
            <a:ext cx="149" cy="421"/>
          </a:xfrm>
          <a:prstGeom prst="rect">
            <a:avLst/>
          </a:prstGeom>
          <a:blipFill dpi="0" rotWithShape="0">
            <a:blip xmlns:r="http://schemas.openxmlformats.org/officeDocument/2006/relationships" r:embed="rId2"/>
            <a:srcRect/>
            <a:tile tx="0" ty="0" sx="100000" sy="100000" flip="none" algn="tl"/>
          </a:blipFill>
          <a:ln w="9525">
            <a:solidFill>
              <a:srgbClr val="000000"/>
            </a:solidFill>
            <a:miter lim="800000"/>
            <a:headEnd/>
            <a:tailEnd/>
          </a:ln>
        </xdr:spPr>
      </xdr:sp>
      <xdr:sp macro="" textlink="">
        <xdr:nvSpPr>
          <xdr:cNvPr id="20378" name="AutoShape 93">
            <a:extLst>
              <a:ext uri="{FF2B5EF4-FFF2-40B4-BE49-F238E27FC236}">
                <a16:creationId xmlns:a16="http://schemas.microsoft.com/office/drawing/2014/main" id="{00000000-0008-0000-0100-00009A4F0000}"/>
              </a:ext>
            </a:extLst>
          </xdr:cNvPr>
          <xdr:cNvSpPr>
            <a:spLocks noChangeArrowheads="1"/>
          </xdr:cNvSpPr>
        </xdr:nvSpPr>
        <xdr:spPr bwMode="auto">
          <a:xfrm>
            <a:off x="6614" y="5327"/>
            <a:ext cx="1059" cy="1865"/>
          </a:xfrm>
          <a:prstGeom prst="roundRect">
            <a:avLst>
              <a:gd name="adj" fmla="val 16667"/>
            </a:avLst>
          </a:prstGeom>
          <a:solidFill>
            <a:srgbClr val="C0C0C0"/>
          </a:solidFill>
          <a:ln w="9525">
            <a:solidFill>
              <a:srgbClr val="000000"/>
            </a:solidFill>
            <a:round/>
            <a:headEnd/>
            <a:tailEnd/>
          </a:ln>
        </xdr:spPr>
      </xdr:sp>
      <xdr:sp macro="" textlink="">
        <xdr:nvSpPr>
          <xdr:cNvPr id="20379" name="AutoShape 92">
            <a:extLst>
              <a:ext uri="{FF2B5EF4-FFF2-40B4-BE49-F238E27FC236}">
                <a16:creationId xmlns:a16="http://schemas.microsoft.com/office/drawing/2014/main" id="{00000000-0008-0000-0100-00009B4F0000}"/>
              </a:ext>
            </a:extLst>
          </xdr:cNvPr>
          <xdr:cNvSpPr>
            <a:spLocks noChangeArrowheads="1"/>
          </xdr:cNvSpPr>
        </xdr:nvSpPr>
        <xdr:spPr bwMode="auto">
          <a:xfrm>
            <a:off x="6681" y="5394"/>
            <a:ext cx="926" cy="1731"/>
          </a:xfrm>
          <a:prstGeom prst="roundRect">
            <a:avLst>
              <a:gd name="adj" fmla="val 16667"/>
            </a:avLst>
          </a:prstGeom>
          <a:gradFill rotWithShape="1">
            <a:gsLst>
              <a:gs pos="0">
                <a:srgbClr val="FF0000"/>
              </a:gs>
              <a:gs pos="100000">
                <a:srgbClr val="FF00FF"/>
              </a:gs>
            </a:gsLst>
            <a:lin ang="5400000" scaled="1"/>
          </a:gradFill>
          <a:ln w="9525">
            <a:solidFill>
              <a:srgbClr val="000000"/>
            </a:solidFill>
            <a:round/>
            <a:headEnd/>
            <a:tailEnd/>
          </a:ln>
        </xdr:spPr>
      </xdr:sp>
      <xdr:sp macro="" textlink="">
        <xdr:nvSpPr>
          <xdr:cNvPr id="20380" name="Line 91">
            <a:extLst>
              <a:ext uri="{FF2B5EF4-FFF2-40B4-BE49-F238E27FC236}">
                <a16:creationId xmlns:a16="http://schemas.microsoft.com/office/drawing/2014/main" id="{00000000-0008-0000-0100-00009C4F0000}"/>
              </a:ext>
            </a:extLst>
          </xdr:cNvPr>
          <xdr:cNvSpPr>
            <a:spLocks noChangeShapeType="1"/>
          </xdr:cNvSpPr>
        </xdr:nvSpPr>
        <xdr:spPr bwMode="auto">
          <a:xfrm>
            <a:off x="3251" y="6455"/>
            <a:ext cx="1" cy="155"/>
          </a:xfrm>
          <a:prstGeom prst="line">
            <a:avLst/>
          </a:prstGeom>
          <a:noFill/>
          <a:ln w="25400">
            <a:solidFill>
              <a:srgbClr val="FF00FF"/>
            </a:solidFill>
            <a:round/>
            <a:headEnd/>
            <a:tailEnd/>
          </a:ln>
          <a:extLst>
            <a:ext uri="{909E8E84-426E-40DD-AFC4-6F175D3DCCD1}">
              <a14:hiddenFill xmlns:a14="http://schemas.microsoft.com/office/drawing/2010/main">
                <a:noFill/>
              </a14:hiddenFill>
            </a:ext>
          </a:extLst>
        </xdr:spPr>
      </xdr:sp>
      <xdr:sp macro="" textlink="">
        <xdr:nvSpPr>
          <xdr:cNvPr id="20381" name="Line 90">
            <a:extLst>
              <a:ext uri="{FF2B5EF4-FFF2-40B4-BE49-F238E27FC236}">
                <a16:creationId xmlns:a16="http://schemas.microsoft.com/office/drawing/2014/main" id="{00000000-0008-0000-0100-00009D4F0000}"/>
              </a:ext>
            </a:extLst>
          </xdr:cNvPr>
          <xdr:cNvSpPr>
            <a:spLocks noChangeShapeType="1"/>
          </xdr:cNvSpPr>
        </xdr:nvSpPr>
        <xdr:spPr bwMode="auto">
          <a:xfrm>
            <a:off x="3242" y="6848"/>
            <a:ext cx="1" cy="156"/>
          </a:xfrm>
          <a:prstGeom prst="line">
            <a:avLst/>
          </a:prstGeom>
          <a:noFill/>
          <a:ln w="25400">
            <a:solidFill>
              <a:srgbClr val="800080"/>
            </a:solidFill>
            <a:round/>
            <a:headEnd/>
            <a:tailEnd/>
          </a:ln>
          <a:extLst>
            <a:ext uri="{909E8E84-426E-40DD-AFC4-6F175D3DCCD1}">
              <a14:hiddenFill xmlns:a14="http://schemas.microsoft.com/office/drawing/2010/main">
                <a:noFill/>
              </a14:hiddenFill>
            </a:ext>
          </a:extLst>
        </xdr:spPr>
      </xdr:sp>
      <xdr:sp macro="" textlink="">
        <xdr:nvSpPr>
          <xdr:cNvPr id="20382" name="Rectangle 89">
            <a:extLst>
              <a:ext uri="{FF2B5EF4-FFF2-40B4-BE49-F238E27FC236}">
                <a16:creationId xmlns:a16="http://schemas.microsoft.com/office/drawing/2014/main" id="{00000000-0008-0000-0100-00009E4F0000}"/>
              </a:ext>
            </a:extLst>
          </xdr:cNvPr>
          <xdr:cNvSpPr>
            <a:spLocks noChangeArrowheads="1"/>
          </xdr:cNvSpPr>
        </xdr:nvSpPr>
        <xdr:spPr bwMode="auto">
          <a:xfrm>
            <a:off x="3199" y="6543"/>
            <a:ext cx="74" cy="108"/>
          </a:xfrm>
          <a:prstGeom prst="rect">
            <a:avLst/>
          </a:prstGeom>
          <a:solidFill>
            <a:srgbClr val="FFFFFF"/>
          </a:solidFill>
          <a:ln w="9525">
            <a:solidFill>
              <a:srgbClr val="000000"/>
            </a:solidFill>
            <a:miter lim="800000"/>
            <a:headEnd/>
            <a:tailEnd/>
          </a:ln>
        </xdr:spPr>
      </xdr:sp>
      <xdr:sp macro="" textlink="">
        <xdr:nvSpPr>
          <xdr:cNvPr id="20383" name="Rectangle 88">
            <a:extLst>
              <a:ext uri="{FF2B5EF4-FFF2-40B4-BE49-F238E27FC236}">
                <a16:creationId xmlns:a16="http://schemas.microsoft.com/office/drawing/2014/main" id="{00000000-0008-0000-0100-00009F4F0000}"/>
              </a:ext>
            </a:extLst>
          </xdr:cNvPr>
          <xdr:cNvSpPr>
            <a:spLocks noChangeArrowheads="1"/>
          </xdr:cNvSpPr>
        </xdr:nvSpPr>
        <xdr:spPr bwMode="auto">
          <a:xfrm>
            <a:off x="3199" y="6797"/>
            <a:ext cx="74" cy="110"/>
          </a:xfrm>
          <a:prstGeom prst="rect">
            <a:avLst/>
          </a:prstGeom>
          <a:solidFill>
            <a:srgbClr val="FFFFFF"/>
          </a:solidFill>
          <a:ln w="9525">
            <a:solidFill>
              <a:srgbClr val="000000"/>
            </a:solidFill>
            <a:miter lim="800000"/>
            <a:headEnd/>
            <a:tailEnd/>
          </a:ln>
        </xdr:spPr>
      </xdr:sp>
      <xdr:sp macro="" textlink="">
        <xdr:nvSpPr>
          <xdr:cNvPr id="20384" name="Rectangle 87">
            <a:extLst>
              <a:ext uri="{FF2B5EF4-FFF2-40B4-BE49-F238E27FC236}">
                <a16:creationId xmlns:a16="http://schemas.microsoft.com/office/drawing/2014/main" id="{00000000-0008-0000-0100-0000A04F0000}"/>
              </a:ext>
            </a:extLst>
          </xdr:cNvPr>
          <xdr:cNvSpPr>
            <a:spLocks noChangeArrowheads="1"/>
          </xdr:cNvSpPr>
        </xdr:nvSpPr>
        <xdr:spPr bwMode="auto">
          <a:xfrm>
            <a:off x="2869" y="6543"/>
            <a:ext cx="74" cy="108"/>
          </a:xfrm>
          <a:prstGeom prst="rect">
            <a:avLst/>
          </a:prstGeom>
          <a:solidFill>
            <a:srgbClr val="FFFFFF"/>
          </a:solidFill>
          <a:ln w="9525">
            <a:solidFill>
              <a:srgbClr val="000000"/>
            </a:solidFill>
            <a:miter lim="800000"/>
            <a:headEnd/>
            <a:tailEnd/>
          </a:ln>
        </xdr:spPr>
      </xdr:sp>
      <xdr:sp macro="" textlink="">
        <xdr:nvSpPr>
          <xdr:cNvPr id="20385" name="Line 86">
            <a:extLst>
              <a:ext uri="{FF2B5EF4-FFF2-40B4-BE49-F238E27FC236}">
                <a16:creationId xmlns:a16="http://schemas.microsoft.com/office/drawing/2014/main" id="{00000000-0008-0000-0100-0000A14F0000}"/>
              </a:ext>
            </a:extLst>
          </xdr:cNvPr>
          <xdr:cNvSpPr>
            <a:spLocks noChangeShapeType="1"/>
          </xdr:cNvSpPr>
        </xdr:nvSpPr>
        <xdr:spPr bwMode="auto">
          <a:xfrm>
            <a:off x="2893" y="6848"/>
            <a:ext cx="1" cy="156"/>
          </a:xfrm>
          <a:prstGeom prst="line">
            <a:avLst/>
          </a:prstGeom>
          <a:noFill/>
          <a:ln w="25400">
            <a:solidFill>
              <a:srgbClr val="008000"/>
            </a:solidFill>
            <a:round/>
            <a:headEnd/>
            <a:tailEnd/>
          </a:ln>
          <a:extLst>
            <a:ext uri="{909E8E84-426E-40DD-AFC4-6F175D3DCCD1}">
              <a14:hiddenFill xmlns:a14="http://schemas.microsoft.com/office/drawing/2010/main">
                <a:noFill/>
              </a14:hiddenFill>
            </a:ext>
          </a:extLst>
        </xdr:spPr>
      </xdr:sp>
      <xdr:sp macro="" textlink="">
        <xdr:nvSpPr>
          <xdr:cNvPr id="20386" name="Line 85">
            <a:extLst>
              <a:ext uri="{FF2B5EF4-FFF2-40B4-BE49-F238E27FC236}">
                <a16:creationId xmlns:a16="http://schemas.microsoft.com/office/drawing/2014/main" id="{00000000-0008-0000-0100-0000A24F0000}"/>
              </a:ext>
            </a:extLst>
          </xdr:cNvPr>
          <xdr:cNvSpPr>
            <a:spLocks noChangeShapeType="1"/>
          </xdr:cNvSpPr>
        </xdr:nvSpPr>
        <xdr:spPr bwMode="auto">
          <a:xfrm flipH="1">
            <a:off x="1723" y="6991"/>
            <a:ext cx="1170" cy="2"/>
          </a:xfrm>
          <a:prstGeom prst="line">
            <a:avLst/>
          </a:prstGeom>
          <a:noFill/>
          <a:ln w="25400">
            <a:solidFill>
              <a:srgbClr val="008000"/>
            </a:solidFill>
            <a:round/>
            <a:headEnd/>
            <a:tailEnd/>
          </a:ln>
          <a:extLst>
            <a:ext uri="{909E8E84-426E-40DD-AFC4-6F175D3DCCD1}">
              <a14:hiddenFill xmlns:a14="http://schemas.microsoft.com/office/drawing/2010/main">
                <a:noFill/>
              </a14:hiddenFill>
            </a:ext>
          </a:extLst>
        </xdr:spPr>
      </xdr:sp>
      <xdr:sp macro="" textlink="">
        <xdr:nvSpPr>
          <xdr:cNvPr id="20387" name="Rectangle 84">
            <a:extLst>
              <a:ext uri="{FF2B5EF4-FFF2-40B4-BE49-F238E27FC236}">
                <a16:creationId xmlns:a16="http://schemas.microsoft.com/office/drawing/2014/main" id="{00000000-0008-0000-0100-0000A34F0000}"/>
              </a:ext>
            </a:extLst>
          </xdr:cNvPr>
          <xdr:cNvSpPr>
            <a:spLocks noChangeArrowheads="1"/>
          </xdr:cNvSpPr>
        </xdr:nvSpPr>
        <xdr:spPr bwMode="auto">
          <a:xfrm>
            <a:off x="2869" y="6797"/>
            <a:ext cx="74" cy="110"/>
          </a:xfrm>
          <a:prstGeom prst="rect">
            <a:avLst/>
          </a:prstGeom>
          <a:solidFill>
            <a:srgbClr val="FFFFFF"/>
          </a:solidFill>
          <a:ln w="9525">
            <a:solidFill>
              <a:srgbClr val="000000"/>
            </a:solidFill>
            <a:miter lim="800000"/>
            <a:headEnd/>
            <a:tailEnd/>
          </a:ln>
        </xdr:spPr>
      </xdr:sp>
      <xdr:sp macro="" textlink="">
        <xdr:nvSpPr>
          <xdr:cNvPr id="20388" name="Rectangle 83">
            <a:extLst>
              <a:ext uri="{FF2B5EF4-FFF2-40B4-BE49-F238E27FC236}">
                <a16:creationId xmlns:a16="http://schemas.microsoft.com/office/drawing/2014/main" id="{00000000-0008-0000-0100-0000A44F0000}"/>
              </a:ext>
            </a:extLst>
          </xdr:cNvPr>
          <xdr:cNvSpPr>
            <a:spLocks noChangeArrowheads="1"/>
          </xdr:cNvSpPr>
        </xdr:nvSpPr>
        <xdr:spPr bwMode="auto">
          <a:xfrm>
            <a:off x="2948" y="6494"/>
            <a:ext cx="53" cy="465"/>
          </a:xfrm>
          <a:prstGeom prst="rect">
            <a:avLst/>
          </a:prstGeom>
          <a:solidFill>
            <a:srgbClr val="808080"/>
          </a:solidFill>
          <a:ln w="9525">
            <a:solidFill>
              <a:srgbClr val="000000"/>
            </a:solidFill>
            <a:miter lim="800000"/>
            <a:headEnd/>
            <a:tailEnd/>
          </a:ln>
        </xdr:spPr>
      </xdr:sp>
      <xdr:sp macro="" textlink="">
        <xdr:nvSpPr>
          <xdr:cNvPr id="20389" name="Rectangle 82">
            <a:extLst>
              <a:ext uri="{FF2B5EF4-FFF2-40B4-BE49-F238E27FC236}">
                <a16:creationId xmlns:a16="http://schemas.microsoft.com/office/drawing/2014/main" id="{00000000-0008-0000-0100-0000A54F0000}"/>
              </a:ext>
            </a:extLst>
          </xdr:cNvPr>
          <xdr:cNvSpPr>
            <a:spLocks noChangeArrowheads="1"/>
          </xdr:cNvSpPr>
        </xdr:nvSpPr>
        <xdr:spPr bwMode="auto">
          <a:xfrm rot="2768803">
            <a:off x="1943" y="5908"/>
            <a:ext cx="200" cy="1112"/>
          </a:xfrm>
          <a:prstGeom prst="rect">
            <a:avLst/>
          </a:prstGeom>
          <a:gradFill rotWithShape="1">
            <a:gsLst>
              <a:gs pos="0">
                <a:srgbClr val="00FF00"/>
              </a:gs>
              <a:gs pos="100000">
                <a:srgbClr val="008000"/>
              </a:gs>
            </a:gsLst>
            <a:lin ang="5400000" scaled="1"/>
          </a:gradFill>
          <a:ln w="9525">
            <a:solidFill>
              <a:srgbClr val="000000"/>
            </a:solidFill>
            <a:miter lim="800000"/>
            <a:headEnd/>
            <a:tailEnd/>
          </a:ln>
        </xdr:spPr>
      </xdr:sp>
      <xdr:sp macro="" textlink="">
        <xdr:nvSpPr>
          <xdr:cNvPr id="20390" name="Line 81">
            <a:extLst>
              <a:ext uri="{FF2B5EF4-FFF2-40B4-BE49-F238E27FC236}">
                <a16:creationId xmlns:a16="http://schemas.microsoft.com/office/drawing/2014/main" id="{00000000-0008-0000-0100-0000A64F0000}"/>
              </a:ext>
            </a:extLst>
          </xdr:cNvPr>
          <xdr:cNvSpPr>
            <a:spLocks noChangeShapeType="1"/>
          </xdr:cNvSpPr>
        </xdr:nvSpPr>
        <xdr:spPr bwMode="auto">
          <a:xfrm>
            <a:off x="1723" y="6836"/>
            <a:ext cx="2" cy="157"/>
          </a:xfrm>
          <a:prstGeom prst="line">
            <a:avLst/>
          </a:prstGeom>
          <a:noFill/>
          <a:ln w="25400">
            <a:solidFill>
              <a:srgbClr val="008000"/>
            </a:solidFill>
            <a:round/>
            <a:headEnd/>
            <a:tailEnd/>
          </a:ln>
          <a:extLst>
            <a:ext uri="{909E8E84-426E-40DD-AFC4-6F175D3DCCD1}">
              <a14:hiddenFill xmlns:a14="http://schemas.microsoft.com/office/drawing/2010/main">
                <a:noFill/>
              </a14:hiddenFill>
            </a:ext>
          </a:extLst>
        </xdr:spPr>
      </xdr:sp>
      <xdr:grpSp>
        <xdr:nvGrpSpPr>
          <xdr:cNvPr id="20391" name="Group 77">
            <a:extLst>
              <a:ext uri="{FF2B5EF4-FFF2-40B4-BE49-F238E27FC236}">
                <a16:creationId xmlns:a16="http://schemas.microsoft.com/office/drawing/2014/main" id="{00000000-0008-0000-0100-0000A74F0000}"/>
              </a:ext>
            </a:extLst>
          </xdr:cNvPr>
          <xdr:cNvGrpSpPr>
            <a:grpSpLocks/>
          </xdr:cNvGrpSpPr>
        </xdr:nvGrpSpPr>
        <xdr:grpSpPr bwMode="auto">
          <a:xfrm>
            <a:off x="2292" y="6865"/>
            <a:ext cx="243" cy="244"/>
            <a:chOff x="3570" y="6135"/>
            <a:chExt cx="330" cy="330"/>
          </a:xfrm>
        </xdr:grpSpPr>
        <xdr:sp macro="" textlink="">
          <xdr:nvSpPr>
            <xdr:cNvPr id="20467" name="Oval 80">
              <a:extLst>
                <a:ext uri="{FF2B5EF4-FFF2-40B4-BE49-F238E27FC236}">
                  <a16:creationId xmlns:a16="http://schemas.microsoft.com/office/drawing/2014/main" id="{00000000-0008-0000-0100-0000F34F0000}"/>
                </a:ext>
              </a:extLst>
            </xdr:cNvPr>
            <xdr:cNvSpPr>
              <a:spLocks noChangeArrowheads="1"/>
            </xdr:cNvSpPr>
          </xdr:nvSpPr>
          <xdr:spPr bwMode="auto">
            <a:xfrm>
              <a:off x="3570" y="6135"/>
              <a:ext cx="330" cy="330"/>
            </a:xfrm>
            <a:prstGeom prst="ellipse">
              <a:avLst/>
            </a:prstGeom>
            <a:solidFill>
              <a:srgbClr val="FFFFFF"/>
            </a:solidFill>
            <a:ln w="9525">
              <a:solidFill>
                <a:srgbClr val="000000"/>
              </a:solidFill>
              <a:round/>
              <a:headEnd/>
              <a:tailEnd/>
            </a:ln>
          </xdr:spPr>
        </xdr:sp>
        <xdr:sp macro="" textlink="">
          <xdr:nvSpPr>
            <xdr:cNvPr id="20468" name="Line 79">
              <a:extLst>
                <a:ext uri="{FF2B5EF4-FFF2-40B4-BE49-F238E27FC236}">
                  <a16:creationId xmlns:a16="http://schemas.microsoft.com/office/drawing/2014/main" id="{00000000-0008-0000-0100-0000F44F0000}"/>
                </a:ext>
              </a:extLst>
            </xdr:cNvPr>
            <xdr:cNvSpPr>
              <a:spLocks noChangeShapeType="1"/>
            </xdr:cNvSpPr>
          </xdr:nvSpPr>
          <xdr:spPr bwMode="auto">
            <a:xfrm>
              <a:off x="3570" y="6315"/>
              <a:ext cx="225" cy="1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469" name="Line 78">
              <a:extLst>
                <a:ext uri="{FF2B5EF4-FFF2-40B4-BE49-F238E27FC236}">
                  <a16:creationId xmlns:a16="http://schemas.microsoft.com/office/drawing/2014/main" id="{00000000-0008-0000-0100-0000F54F0000}"/>
                </a:ext>
              </a:extLst>
            </xdr:cNvPr>
            <xdr:cNvSpPr>
              <a:spLocks noChangeShapeType="1"/>
            </xdr:cNvSpPr>
          </xdr:nvSpPr>
          <xdr:spPr bwMode="auto">
            <a:xfrm flipV="1">
              <a:off x="3570" y="6150"/>
              <a:ext cx="225" cy="13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nvGrpSpPr>
          <xdr:cNvPr id="20392" name="Group 73">
            <a:extLst>
              <a:ext uri="{FF2B5EF4-FFF2-40B4-BE49-F238E27FC236}">
                <a16:creationId xmlns:a16="http://schemas.microsoft.com/office/drawing/2014/main" id="{00000000-0008-0000-0100-0000A84F0000}"/>
              </a:ext>
            </a:extLst>
          </xdr:cNvPr>
          <xdr:cNvGrpSpPr>
            <a:grpSpLocks/>
          </xdr:cNvGrpSpPr>
        </xdr:nvGrpSpPr>
        <xdr:grpSpPr bwMode="auto">
          <a:xfrm>
            <a:off x="3521" y="6865"/>
            <a:ext cx="243" cy="244"/>
            <a:chOff x="3570" y="6135"/>
            <a:chExt cx="330" cy="330"/>
          </a:xfrm>
        </xdr:grpSpPr>
        <xdr:sp macro="" textlink="">
          <xdr:nvSpPr>
            <xdr:cNvPr id="20464" name="Oval 76">
              <a:extLst>
                <a:ext uri="{FF2B5EF4-FFF2-40B4-BE49-F238E27FC236}">
                  <a16:creationId xmlns:a16="http://schemas.microsoft.com/office/drawing/2014/main" id="{00000000-0008-0000-0100-0000F04F0000}"/>
                </a:ext>
              </a:extLst>
            </xdr:cNvPr>
            <xdr:cNvSpPr>
              <a:spLocks noChangeArrowheads="1"/>
            </xdr:cNvSpPr>
          </xdr:nvSpPr>
          <xdr:spPr bwMode="auto">
            <a:xfrm>
              <a:off x="3570" y="6135"/>
              <a:ext cx="330" cy="330"/>
            </a:xfrm>
            <a:prstGeom prst="ellipse">
              <a:avLst/>
            </a:prstGeom>
            <a:solidFill>
              <a:srgbClr val="FFFFFF"/>
            </a:solidFill>
            <a:ln w="9525">
              <a:solidFill>
                <a:srgbClr val="000000"/>
              </a:solidFill>
              <a:round/>
              <a:headEnd/>
              <a:tailEnd/>
            </a:ln>
          </xdr:spPr>
        </xdr:sp>
        <xdr:sp macro="" textlink="">
          <xdr:nvSpPr>
            <xdr:cNvPr id="20465" name="Line 75">
              <a:extLst>
                <a:ext uri="{FF2B5EF4-FFF2-40B4-BE49-F238E27FC236}">
                  <a16:creationId xmlns:a16="http://schemas.microsoft.com/office/drawing/2014/main" id="{00000000-0008-0000-0100-0000F14F0000}"/>
                </a:ext>
              </a:extLst>
            </xdr:cNvPr>
            <xdr:cNvSpPr>
              <a:spLocks noChangeShapeType="1"/>
            </xdr:cNvSpPr>
          </xdr:nvSpPr>
          <xdr:spPr bwMode="auto">
            <a:xfrm>
              <a:off x="3570" y="6315"/>
              <a:ext cx="225" cy="1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466" name="Line 74">
              <a:extLst>
                <a:ext uri="{FF2B5EF4-FFF2-40B4-BE49-F238E27FC236}">
                  <a16:creationId xmlns:a16="http://schemas.microsoft.com/office/drawing/2014/main" id="{00000000-0008-0000-0100-0000F24F0000}"/>
                </a:ext>
              </a:extLst>
            </xdr:cNvPr>
            <xdr:cNvSpPr>
              <a:spLocks noChangeShapeType="1"/>
            </xdr:cNvSpPr>
          </xdr:nvSpPr>
          <xdr:spPr bwMode="auto">
            <a:xfrm flipV="1">
              <a:off x="3570" y="6150"/>
              <a:ext cx="225" cy="13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20393" name="Line 72">
            <a:extLst>
              <a:ext uri="{FF2B5EF4-FFF2-40B4-BE49-F238E27FC236}">
                <a16:creationId xmlns:a16="http://schemas.microsoft.com/office/drawing/2014/main" id="{00000000-0008-0000-0100-0000A94F0000}"/>
              </a:ext>
            </a:extLst>
          </xdr:cNvPr>
          <xdr:cNvSpPr>
            <a:spLocks noChangeShapeType="1"/>
          </xdr:cNvSpPr>
        </xdr:nvSpPr>
        <xdr:spPr bwMode="auto">
          <a:xfrm>
            <a:off x="7227" y="5177"/>
            <a:ext cx="997" cy="2"/>
          </a:xfrm>
          <a:prstGeom prst="line">
            <a:avLst/>
          </a:prstGeom>
          <a:noFill/>
          <a:ln w="25400">
            <a:solidFill>
              <a:srgbClr val="FF0000"/>
            </a:solidFill>
            <a:round/>
            <a:headEnd/>
            <a:tailEnd/>
          </a:ln>
          <a:extLst>
            <a:ext uri="{909E8E84-426E-40DD-AFC4-6F175D3DCCD1}">
              <a14:hiddenFill xmlns:a14="http://schemas.microsoft.com/office/drawing/2010/main">
                <a:noFill/>
              </a14:hiddenFill>
            </a:ext>
          </a:extLst>
        </xdr:spPr>
      </xdr:sp>
      <xdr:sp macro="" textlink="">
        <xdr:nvSpPr>
          <xdr:cNvPr id="20394" name="Line 71">
            <a:extLst>
              <a:ext uri="{FF2B5EF4-FFF2-40B4-BE49-F238E27FC236}">
                <a16:creationId xmlns:a16="http://schemas.microsoft.com/office/drawing/2014/main" id="{00000000-0008-0000-0100-0000AA4F0000}"/>
              </a:ext>
            </a:extLst>
          </xdr:cNvPr>
          <xdr:cNvSpPr>
            <a:spLocks noChangeShapeType="1"/>
          </xdr:cNvSpPr>
        </xdr:nvSpPr>
        <xdr:spPr bwMode="auto">
          <a:xfrm>
            <a:off x="4924" y="7754"/>
            <a:ext cx="4167" cy="2"/>
          </a:xfrm>
          <a:prstGeom prst="line">
            <a:avLst/>
          </a:prstGeom>
          <a:noFill/>
          <a:ln w="2540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0395" name="Line 70">
            <a:extLst>
              <a:ext uri="{FF2B5EF4-FFF2-40B4-BE49-F238E27FC236}">
                <a16:creationId xmlns:a16="http://schemas.microsoft.com/office/drawing/2014/main" id="{00000000-0008-0000-0100-0000AB4F0000}"/>
              </a:ext>
            </a:extLst>
          </xdr:cNvPr>
          <xdr:cNvSpPr>
            <a:spLocks noChangeShapeType="1"/>
          </xdr:cNvSpPr>
        </xdr:nvSpPr>
        <xdr:spPr bwMode="auto">
          <a:xfrm flipV="1">
            <a:off x="8292" y="5177"/>
            <a:ext cx="1" cy="2588"/>
          </a:xfrm>
          <a:prstGeom prst="line">
            <a:avLst/>
          </a:prstGeom>
          <a:noFill/>
          <a:ln w="25400">
            <a:solidFill>
              <a:srgbClr val="0000FF"/>
            </a:solidFill>
            <a:round/>
            <a:headEnd/>
            <a:tailEnd/>
          </a:ln>
          <a:extLst>
            <a:ext uri="{909E8E84-426E-40DD-AFC4-6F175D3DCCD1}">
              <a14:hiddenFill xmlns:a14="http://schemas.microsoft.com/office/drawing/2010/main">
                <a:noFill/>
              </a14:hiddenFill>
            </a:ext>
          </a:extLst>
        </xdr:spPr>
      </xdr:sp>
      <xdr:grpSp>
        <xdr:nvGrpSpPr>
          <xdr:cNvPr id="20396" name="Group 66">
            <a:extLst>
              <a:ext uri="{FF2B5EF4-FFF2-40B4-BE49-F238E27FC236}">
                <a16:creationId xmlns:a16="http://schemas.microsoft.com/office/drawing/2014/main" id="{00000000-0008-0000-0100-0000AC4F0000}"/>
              </a:ext>
            </a:extLst>
          </xdr:cNvPr>
          <xdr:cNvGrpSpPr>
            <a:grpSpLocks/>
          </xdr:cNvGrpSpPr>
        </xdr:nvGrpSpPr>
        <xdr:grpSpPr bwMode="auto">
          <a:xfrm>
            <a:off x="8152" y="5083"/>
            <a:ext cx="288" cy="239"/>
            <a:chOff x="3098" y="2362"/>
            <a:chExt cx="465" cy="383"/>
          </a:xfrm>
        </xdr:grpSpPr>
        <xdr:sp macro="" textlink="">
          <xdr:nvSpPr>
            <xdr:cNvPr id="20461" name="AutoShape 69">
              <a:extLst>
                <a:ext uri="{FF2B5EF4-FFF2-40B4-BE49-F238E27FC236}">
                  <a16:creationId xmlns:a16="http://schemas.microsoft.com/office/drawing/2014/main" id="{00000000-0008-0000-0100-0000ED4F0000}"/>
                </a:ext>
              </a:extLst>
            </xdr:cNvPr>
            <xdr:cNvSpPr>
              <a:spLocks noChangeArrowheads="1"/>
            </xdr:cNvSpPr>
          </xdr:nvSpPr>
          <xdr:spPr bwMode="auto">
            <a:xfrm rot="-5400000">
              <a:off x="3300" y="2385"/>
              <a:ext cx="285" cy="240"/>
            </a:xfrm>
            <a:prstGeom prst="triangle">
              <a:avLst>
                <a:gd name="adj" fmla="val 50000"/>
              </a:avLst>
            </a:prstGeom>
            <a:solidFill>
              <a:srgbClr val="FFFFFF"/>
            </a:solidFill>
            <a:ln w="9525">
              <a:solidFill>
                <a:srgbClr val="000000"/>
              </a:solidFill>
              <a:miter lim="800000"/>
              <a:headEnd/>
              <a:tailEnd/>
            </a:ln>
          </xdr:spPr>
        </xdr:sp>
        <xdr:sp macro="" textlink="">
          <xdr:nvSpPr>
            <xdr:cNvPr id="20462" name="AutoShape 68">
              <a:extLst>
                <a:ext uri="{FF2B5EF4-FFF2-40B4-BE49-F238E27FC236}">
                  <a16:creationId xmlns:a16="http://schemas.microsoft.com/office/drawing/2014/main" id="{00000000-0008-0000-0100-0000EE4F0000}"/>
                </a:ext>
              </a:extLst>
            </xdr:cNvPr>
            <xdr:cNvSpPr>
              <a:spLocks noChangeArrowheads="1"/>
            </xdr:cNvSpPr>
          </xdr:nvSpPr>
          <xdr:spPr bwMode="auto">
            <a:xfrm rot="-5400000" flipH="1" flipV="1">
              <a:off x="3075" y="2385"/>
              <a:ext cx="285" cy="240"/>
            </a:xfrm>
            <a:prstGeom prst="triangle">
              <a:avLst>
                <a:gd name="adj" fmla="val 50000"/>
              </a:avLst>
            </a:prstGeom>
            <a:solidFill>
              <a:srgbClr val="FFFFFF"/>
            </a:solidFill>
            <a:ln w="9525">
              <a:solidFill>
                <a:srgbClr val="000000"/>
              </a:solidFill>
              <a:miter lim="800000"/>
              <a:headEnd/>
              <a:tailEnd/>
            </a:ln>
          </xdr:spPr>
        </xdr:sp>
        <xdr:sp macro="" textlink="">
          <xdr:nvSpPr>
            <xdr:cNvPr id="20463" name="AutoShape 67">
              <a:extLst>
                <a:ext uri="{FF2B5EF4-FFF2-40B4-BE49-F238E27FC236}">
                  <a16:creationId xmlns:a16="http://schemas.microsoft.com/office/drawing/2014/main" id="{00000000-0008-0000-0100-0000EF4F0000}"/>
                </a:ext>
              </a:extLst>
            </xdr:cNvPr>
            <xdr:cNvSpPr>
              <a:spLocks noChangeArrowheads="1"/>
            </xdr:cNvSpPr>
          </xdr:nvSpPr>
          <xdr:spPr bwMode="auto">
            <a:xfrm rot="10800000" flipH="1" flipV="1">
              <a:off x="3195" y="2505"/>
              <a:ext cx="285" cy="240"/>
            </a:xfrm>
            <a:prstGeom prst="triangle">
              <a:avLst>
                <a:gd name="adj" fmla="val 50000"/>
              </a:avLst>
            </a:prstGeom>
            <a:solidFill>
              <a:srgbClr val="FFFFFF"/>
            </a:solidFill>
            <a:ln w="9525">
              <a:solidFill>
                <a:srgbClr val="000000"/>
              </a:solidFill>
              <a:miter lim="800000"/>
              <a:headEnd/>
              <a:tailEnd/>
            </a:ln>
          </xdr:spPr>
        </xdr:sp>
      </xdr:grpSp>
      <xdr:sp macro="" textlink="">
        <xdr:nvSpPr>
          <xdr:cNvPr id="20397" name="Line 65">
            <a:extLst>
              <a:ext uri="{FF2B5EF4-FFF2-40B4-BE49-F238E27FC236}">
                <a16:creationId xmlns:a16="http://schemas.microsoft.com/office/drawing/2014/main" id="{00000000-0008-0000-0100-0000AD4F0000}"/>
              </a:ext>
            </a:extLst>
          </xdr:cNvPr>
          <xdr:cNvSpPr>
            <a:spLocks noChangeShapeType="1"/>
          </xdr:cNvSpPr>
        </xdr:nvSpPr>
        <xdr:spPr bwMode="auto">
          <a:xfrm flipH="1" flipV="1">
            <a:off x="6437" y="4801"/>
            <a:ext cx="6" cy="854"/>
          </a:xfrm>
          <a:prstGeom prst="line">
            <a:avLst/>
          </a:prstGeom>
          <a:noFill/>
          <a:ln w="25400">
            <a:solidFill>
              <a:srgbClr val="FF6600"/>
            </a:solidFill>
            <a:round/>
            <a:headEnd/>
            <a:tailEnd/>
          </a:ln>
          <a:extLst>
            <a:ext uri="{909E8E84-426E-40DD-AFC4-6F175D3DCCD1}">
              <a14:hiddenFill xmlns:a14="http://schemas.microsoft.com/office/drawing/2010/main">
                <a:noFill/>
              </a14:hiddenFill>
            </a:ext>
          </a:extLst>
        </xdr:spPr>
      </xdr:sp>
      <xdr:sp macro="" textlink="">
        <xdr:nvSpPr>
          <xdr:cNvPr id="20398" name="Line 64">
            <a:extLst>
              <a:ext uri="{FF2B5EF4-FFF2-40B4-BE49-F238E27FC236}">
                <a16:creationId xmlns:a16="http://schemas.microsoft.com/office/drawing/2014/main" id="{00000000-0008-0000-0100-0000AE4F0000}"/>
              </a:ext>
            </a:extLst>
          </xdr:cNvPr>
          <xdr:cNvSpPr>
            <a:spLocks noChangeShapeType="1"/>
          </xdr:cNvSpPr>
        </xdr:nvSpPr>
        <xdr:spPr bwMode="auto">
          <a:xfrm>
            <a:off x="6443" y="4812"/>
            <a:ext cx="2548" cy="1"/>
          </a:xfrm>
          <a:prstGeom prst="line">
            <a:avLst/>
          </a:prstGeom>
          <a:noFill/>
          <a:ln w="25400">
            <a:solidFill>
              <a:srgbClr val="FF6600"/>
            </a:solidFill>
            <a:round/>
            <a:headEnd/>
            <a:tailEnd/>
          </a:ln>
          <a:extLst>
            <a:ext uri="{909E8E84-426E-40DD-AFC4-6F175D3DCCD1}">
              <a14:hiddenFill xmlns:a14="http://schemas.microsoft.com/office/drawing/2010/main">
                <a:noFill/>
              </a14:hiddenFill>
            </a:ext>
          </a:extLst>
        </xdr:spPr>
      </xdr:sp>
      <xdr:sp macro="" textlink="">
        <xdr:nvSpPr>
          <xdr:cNvPr id="20399" name="Line 63">
            <a:extLst>
              <a:ext uri="{FF2B5EF4-FFF2-40B4-BE49-F238E27FC236}">
                <a16:creationId xmlns:a16="http://schemas.microsoft.com/office/drawing/2014/main" id="{00000000-0008-0000-0100-0000AF4F0000}"/>
              </a:ext>
            </a:extLst>
          </xdr:cNvPr>
          <xdr:cNvSpPr>
            <a:spLocks noChangeShapeType="1"/>
          </xdr:cNvSpPr>
        </xdr:nvSpPr>
        <xdr:spPr bwMode="auto">
          <a:xfrm>
            <a:off x="7934" y="4823"/>
            <a:ext cx="1" cy="832"/>
          </a:xfrm>
          <a:prstGeom prst="line">
            <a:avLst/>
          </a:prstGeom>
          <a:noFill/>
          <a:ln w="25400">
            <a:solidFill>
              <a:srgbClr val="FF6600"/>
            </a:solidFill>
            <a:round/>
            <a:headEnd/>
            <a:tailEnd/>
          </a:ln>
          <a:extLst>
            <a:ext uri="{909E8E84-426E-40DD-AFC4-6F175D3DCCD1}">
              <a14:hiddenFill xmlns:a14="http://schemas.microsoft.com/office/drawing/2010/main">
                <a:noFill/>
              </a14:hiddenFill>
            </a:ext>
          </a:extLst>
        </xdr:spPr>
      </xdr:sp>
      <xdr:sp macro="" textlink="">
        <xdr:nvSpPr>
          <xdr:cNvPr id="20400" name="Line 62">
            <a:extLst>
              <a:ext uri="{FF2B5EF4-FFF2-40B4-BE49-F238E27FC236}">
                <a16:creationId xmlns:a16="http://schemas.microsoft.com/office/drawing/2014/main" id="{00000000-0008-0000-0100-0000B04F0000}"/>
              </a:ext>
            </a:extLst>
          </xdr:cNvPr>
          <xdr:cNvSpPr>
            <a:spLocks noChangeShapeType="1"/>
          </xdr:cNvSpPr>
        </xdr:nvSpPr>
        <xdr:spPr bwMode="auto">
          <a:xfrm flipH="1">
            <a:off x="7929" y="5649"/>
            <a:ext cx="341" cy="1"/>
          </a:xfrm>
          <a:prstGeom prst="line">
            <a:avLst/>
          </a:prstGeom>
          <a:noFill/>
          <a:ln w="25400">
            <a:solidFill>
              <a:srgbClr val="FF6600"/>
            </a:solidFill>
            <a:round/>
            <a:headEnd/>
            <a:tailEnd/>
          </a:ln>
          <a:extLst>
            <a:ext uri="{909E8E84-426E-40DD-AFC4-6F175D3DCCD1}">
              <a14:hiddenFill xmlns:a14="http://schemas.microsoft.com/office/drawing/2010/main">
                <a:noFill/>
              </a14:hiddenFill>
            </a:ext>
          </a:extLst>
        </xdr:spPr>
      </xdr:sp>
      <xdr:grpSp>
        <xdr:nvGrpSpPr>
          <xdr:cNvPr id="20401" name="Group 58">
            <a:extLst>
              <a:ext uri="{FF2B5EF4-FFF2-40B4-BE49-F238E27FC236}">
                <a16:creationId xmlns:a16="http://schemas.microsoft.com/office/drawing/2014/main" id="{00000000-0008-0000-0100-0000B14F0000}"/>
              </a:ext>
            </a:extLst>
          </xdr:cNvPr>
          <xdr:cNvGrpSpPr>
            <a:grpSpLocks/>
          </xdr:cNvGrpSpPr>
        </xdr:nvGrpSpPr>
        <xdr:grpSpPr bwMode="auto">
          <a:xfrm>
            <a:off x="8462" y="4690"/>
            <a:ext cx="243" cy="244"/>
            <a:chOff x="3570" y="6135"/>
            <a:chExt cx="330" cy="330"/>
          </a:xfrm>
        </xdr:grpSpPr>
        <xdr:sp macro="" textlink="">
          <xdr:nvSpPr>
            <xdr:cNvPr id="20458" name="Oval 61">
              <a:extLst>
                <a:ext uri="{FF2B5EF4-FFF2-40B4-BE49-F238E27FC236}">
                  <a16:creationId xmlns:a16="http://schemas.microsoft.com/office/drawing/2014/main" id="{00000000-0008-0000-0100-0000EA4F0000}"/>
                </a:ext>
              </a:extLst>
            </xdr:cNvPr>
            <xdr:cNvSpPr>
              <a:spLocks noChangeArrowheads="1"/>
            </xdr:cNvSpPr>
          </xdr:nvSpPr>
          <xdr:spPr bwMode="auto">
            <a:xfrm>
              <a:off x="3570" y="6135"/>
              <a:ext cx="330" cy="330"/>
            </a:xfrm>
            <a:prstGeom prst="ellipse">
              <a:avLst/>
            </a:prstGeom>
            <a:solidFill>
              <a:srgbClr val="FFFFFF"/>
            </a:solidFill>
            <a:ln w="9525">
              <a:solidFill>
                <a:srgbClr val="000000"/>
              </a:solidFill>
              <a:round/>
              <a:headEnd/>
              <a:tailEnd/>
            </a:ln>
          </xdr:spPr>
        </xdr:sp>
        <xdr:sp macro="" textlink="">
          <xdr:nvSpPr>
            <xdr:cNvPr id="20459" name="Line 60">
              <a:extLst>
                <a:ext uri="{FF2B5EF4-FFF2-40B4-BE49-F238E27FC236}">
                  <a16:creationId xmlns:a16="http://schemas.microsoft.com/office/drawing/2014/main" id="{00000000-0008-0000-0100-0000EB4F0000}"/>
                </a:ext>
              </a:extLst>
            </xdr:cNvPr>
            <xdr:cNvSpPr>
              <a:spLocks noChangeShapeType="1"/>
            </xdr:cNvSpPr>
          </xdr:nvSpPr>
          <xdr:spPr bwMode="auto">
            <a:xfrm>
              <a:off x="3570" y="6315"/>
              <a:ext cx="225" cy="1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460" name="Line 59">
              <a:extLst>
                <a:ext uri="{FF2B5EF4-FFF2-40B4-BE49-F238E27FC236}">
                  <a16:creationId xmlns:a16="http://schemas.microsoft.com/office/drawing/2014/main" id="{00000000-0008-0000-0100-0000EC4F0000}"/>
                </a:ext>
              </a:extLst>
            </xdr:cNvPr>
            <xdr:cNvSpPr>
              <a:spLocks noChangeShapeType="1"/>
            </xdr:cNvSpPr>
          </xdr:nvSpPr>
          <xdr:spPr bwMode="auto">
            <a:xfrm flipV="1">
              <a:off x="3570" y="6150"/>
              <a:ext cx="225" cy="13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20402" name="Line 57">
            <a:extLst>
              <a:ext uri="{FF2B5EF4-FFF2-40B4-BE49-F238E27FC236}">
                <a16:creationId xmlns:a16="http://schemas.microsoft.com/office/drawing/2014/main" id="{00000000-0008-0000-0100-0000B24F0000}"/>
              </a:ext>
            </a:extLst>
          </xdr:cNvPr>
          <xdr:cNvSpPr>
            <a:spLocks noChangeShapeType="1"/>
          </xdr:cNvSpPr>
        </xdr:nvSpPr>
        <xdr:spPr bwMode="auto">
          <a:xfrm flipV="1">
            <a:off x="9001" y="2792"/>
            <a:ext cx="3" cy="2397"/>
          </a:xfrm>
          <a:prstGeom prst="line">
            <a:avLst/>
          </a:prstGeom>
          <a:noFill/>
          <a:ln w="25400">
            <a:solidFill>
              <a:srgbClr val="FF6600"/>
            </a:solidFill>
            <a:round/>
            <a:headEnd/>
            <a:tailEnd/>
          </a:ln>
          <a:extLst>
            <a:ext uri="{909E8E84-426E-40DD-AFC4-6F175D3DCCD1}">
              <a14:hiddenFill xmlns:a14="http://schemas.microsoft.com/office/drawing/2010/main">
                <a:noFill/>
              </a14:hiddenFill>
            </a:ext>
          </a:extLst>
        </xdr:spPr>
      </xdr:sp>
      <xdr:sp macro="" textlink="">
        <xdr:nvSpPr>
          <xdr:cNvPr id="20403" name="Line 56">
            <a:extLst>
              <a:ext uri="{FF2B5EF4-FFF2-40B4-BE49-F238E27FC236}">
                <a16:creationId xmlns:a16="http://schemas.microsoft.com/office/drawing/2014/main" id="{00000000-0008-0000-0100-0000B34F0000}"/>
              </a:ext>
            </a:extLst>
          </xdr:cNvPr>
          <xdr:cNvSpPr>
            <a:spLocks noChangeShapeType="1"/>
          </xdr:cNvSpPr>
        </xdr:nvSpPr>
        <xdr:spPr bwMode="auto">
          <a:xfrm>
            <a:off x="2502" y="6155"/>
            <a:ext cx="397" cy="1"/>
          </a:xfrm>
          <a:prstGeom prst="line">
            <a:avLst/>
          </a:prstGeom>
          <a:noFill/>
          <a:ln w="25400">
            <a:solidFill>
              <a:srgbClr val="00FF00"/>
            </a:solidFill>
            <a:round/>
            <a:headEnd/>
            <a:tailEnd/>
          </a:ln>
          <a:extLst>
            <a:ext uri="{909E8E84-426E-40DD-AFC4-6F175D3DCCD1}">
              <a14:hiddenFill xmlns:a14="http://schemas.microsoft.com/office/drawing/2010/main">
                <a:noFill/>
              </a14:hiddenFill>
            </a:ext>
          </a:extLst>
        </xdr:spPr>
      </xdr:sp>
      <xdr:sp macro="" textlink="">
        <xdr:nvSpPr>
          <xdr:cNvPr id="20404" name="Line 55">
            <a:extLst>
              <a:ext uri="{FF2B5EF4-FFF2-40B4-BE49-F238E27FC236}">
                <a16:creationId xmlns:a16="http://schemas.microsoft.com/office/drawing/2014/main" id="{00000000-0008-0000-0100-0000B44F0000}"/>
              </a:ext>
            </a:extLst>
          </xdr:cNvPr>
          <xdr:cNvSpPr>
            <a:spLocks noChangeShapeType="1"/>
          </xdr:cNvSpPr>
        </xdr:nvSpPr>
        <xdr:spPr bwMode="auto">
          <a:xfrm>
            <a:off x="8991" y="3791"/>
            <a:ext cx="363" cy="1"/>
          </a:xfrm>
          <a:prstGeom prst="line">
            <a:avLst/>
          </a:prstGeom>
          <a:noFill/>
          <a:ln w="25400">
            <a:solidFill>
              <a:srgbClr val="FF6600"/>
            </a:solidFill>
            <a:round/>
            <a:headEnd/>
            <a:tailEnd/>
          </a:ln>
          <a:extLst>
            <a:ext uri="{909E8E84-426E-40DD-AFC4-6F175D3DCCD1}">
              <a14:hiddenFill xmlns:a14="http://schemas.microsoft.com/office/drawing/2010/main">
                <a:noFill/>
              </a14:hiddenFill>
            </a:ext>
          </a:extLst>
        </xdr:spPr>
      </xdr:sp>
      <xdr:sp macro="" textlink="">
        <xdr:nvSpPr>
          <xdr:cNvPr id="20405" name="AutoShape 54">
            <a:extLst>
              <a:ext uri="{FF2B5EF4-FFF2-40B4-BE49-F238E27FC236}">
                <a16:creationId xmlns:a16="http://schemas.microsoft.com/office/drawing/2014/main" id="{00000000-0008-0000-0100-0000B54F0000}"/>
              </a:ext>
            </a:extLst>
          </xdr:cNvPr>
          <xdr:cNvSpPr>
            <a:spLocks noChangeArrowheads="1"/>
          </xdr:cNvSpPr>
        </xdr:nvSpPr>
        <xdr:spPr bwMode="auto">
          <a:xfrm>
            <a:off x="9300" y="3801"/>
            <a:ext cx="126" cy="110"/>
          </a:xfrm>
          <a:prstGeom prst="triangle">
            <a:avLst>
              <a:gd name="adj" fmla="val 50000"/>
            </a:avLst>
          </a:prstGeom>
          <a:solidFill>
            <a:srgbClr val="FFFFFF"/>
          </a:solidFill>
          <a:ln w="25400">
            <a:solidFill>
              <a:srgbClr val="FF6600"/>
            </a:solidFill>
            <a:miter lim="800000"/>
            <a:headEnd/>
            <a:tailEnd/>
          </a:ln>
        </xdr:spPr>
      </xdr:sp>
      <xdr:sp macro="" textlink="">
        <xdr:nvSpPr>
          <xdr:cNvPr id="20406" name="Line 53">
            <a:extLst>
              <a:ext uri="{FF2B5EF4-FFF2-40B4-BE49-F238E27FC236}">
                <a16:creationId xmlns:a16="http://schemas.microsoft.com/office/drawing/2014/main" id="{00000000-0008-0000-0100-0000B64F0000}"/>
              </a:ext>
            </a:extLst>
          </xdr:cNvPr>
          <xdr:cNvSpPr>
            <a:spLocks noChangeShapeType="1"/>
          </xdr:cNvSpPr>
        </xdr:nvSpPr>
        <xdr:spPr bwMode="auto">
          <a:xfrm>
            <a:off x="9003" y="4401"/>
            <a:ext cx="351" cy="1"/>
          </a:xfrm>
          <a:prstGeom prst="line">
            <a:avLst/>
          </a:prstGeom>
          <a:noFill/>
          <a:ln w="25400">
            <a:solidFill>
              <a:srgbClr val="FF6600"/>
            </a:solidFill>
            <a:round/>
            <a:headEnd/>
            <a:tailEnd/>
          </a:ln>
          <a:extLst>
            <a:ext uri="{909E8E84-426E-40DD-AFC4-6F175D3DCCD1}">
              <a14:hiddenFill xmlns:a14="http://schemas.microsoft.com/office/drawing/2010/main">
                <a:noFill/>
              </a14:hiddenFill>
            </a:ext>
          </a:extLst>
        </xdr:spPr>
      </xdr:sp>
      <xdr:sp macro="" textlink="">
        <xdr:nvSpPr>
          <xdr:cNvPr id="20407" name="AutoShape 52">
            <a:extLst>
              <a:ext uri="{FF2B5EF4-FFF2-40B4-BE49-F238E27FC236}">
                <a16:creationId xmlns:a16="http://schemas.microsoft.com/office/drawing/2014/main" id="{00000000-0008-0000-0100-0000B74F0000}"/>
              </a:ext>
            </a:extLst>
          </xdr:cNvPr>
          <xdr:cNvSpPr>
            <a:spLocks noChangeArrowheads="1"/>
          </xdr:cNvSpPr>
        </xdr:nvSpPr>
        <xdr:spPr bwMode="auto">
          <a:xfrm>
            <a:off x="9300" y="4412"/>
            <a:ext cx="126" cy="110"/>
          </a:xfrm>
          <a:prstGeom prst="triangle">
            <a:avLst>
              <a:gd name="adj" fmla="val 50000"/>
            </a:avLst>
          </a:prstGeom>
          <a:solidFill>
            <a:srgbClr val="FFFFFF"/>
          </a:solidFill>
          <a:ln w="25400">
            <a:solidFill>
              <a:srgbClr val="FF6600"/>
            </a:solidFill>
            <a:miter lim="800000"/>
            <a:headEnd/>
            <a:tailEnd/>
          </a:ln>
        </xdr:spPr>
      </xdr:sp>
      <xdr:grpSp>
        <xdr:nvGrpSpPr>
          <xdr:cNvPr id="20408" name="Group 47">
            <a:extLst>
              <a:ext uri="{FF2B5EF4-FFF2-40B4-BE49-F238E27FC236}">
                <a16:creationId xmlns:a16="http://schemas.microsoft.com/office/drawing/2014/main" id="{00000000-0008-0000-0100-0000B84F0000}"/>
              </a:ext>
            </a:extLst>
          </xdr:cNvPr>
          <xdr:cNvGrpSpPr>
            <a:grpSpLocks/>
          </xdr:cNvGrpSpPr>
        </xdr:nvGrpSpPr>
        <xdr:grpSpPr bwMode="auto">
          <a:xfrm>
            <a:off x="6367" y="5300"/>
            <a:ext cx="153" cy="263"/>
            <a:chOff x="4335" y="4875"/>
            <a:chExt cx="210" cy="355"/>
          </a:xfrm>
        </xdr:grpSpPr>
        <xdr:grpSp>
          <xdr:nvGrpSpPr>
            <xdr:cNvPr id="20454" name="Group 49">
              <a:extLst>
                <a:ext uri="{FF2B5EF4-FFF2-40B4-BE49-F238E27FC236}">
                  <a16:creationId xmlns:a16="http://schemas.microsoft.com/office/drawing/2014/main" id="{00000000-0008-0000-0100-0000E64F0000}"/>
                </a:ext>
              </a:extLst>
            </xdr:cNvPr>
            <xdr:cNvGrpSpPr>
              <a:grpSpLocks/>
            </xdr:cNvGrpSpPr>
          </xdr:nvGrpSpPr>
          <xdr:grpSpPr bwMode="auto">
            <a:xfrm>
              <a:off x="4335" y="4875"/>
              <a:ext cx="210" cy="355"/>
              <a:chOff x="4455" y="2820"/>
              <a:chExt cx="225" cy="375"/>
            </a:xfrm>
          </xdr:grpSpPr>
          <xdr:sp macro="" textlink="">
            <xdr:nvSpPr>
              <xdr:cNvPr id="20456" name="AutoShape 51">
                <a:extLst>
                  <a:ext uri="{FF2B5EF4-FFF2-40B4-BE49-F238E27FC236}">
                    <a16:creationId xmlns:a16="http://schemas.microsoft.com/office/drawing/2014/main" id="{00000000-0008-0000-0100-0000E84F0000}"/>
                  </a:ext>
                </a:extLst>
              </xdr:cNvPr>
              <xdr:cNvSpPr>
                <a:spLocks noChangeArrowheads="1"/>
              </xdr:cNvSpPr>
            </xdr:nvSpPr>
            <xdr:spPr bwMode="auto">
              <a:xfrm>
                <a:off x="4455" y="3000"/>
                <a:ext cx="225" cy="195"/>
              </a:xfrm>
              <a:prstGeom prst="triangle">
                <a:avLst>
                  <a:gd name="adj" fmla="val 50000"/>
                </a:avLst>
              </a:prstGeom>
              <a:solidFill>
                <a:srgbClr val="FFFFFF"/>
              </a:solidFill>
              <a:ln w="9525">
                <a:solidFill>
                  <a:srgbClr val="000000"/>
                </a:solidFill>
                <a:miter lim="800000"/>
                <a:headEnd/>
                <a:tailEnd/>
              </a:ln>
            </xdr:spPr>
          </xdr:sp>
          <xdr:sp macro="" textlink="">
            <xdr:nvSpPr>
              <xdr:cNvPr id="20457" name="AutoShape 50">
                <a:extLst>
                  <a:ext uri="{FF2B5EF4-FFF2-40B4-BE49-F238E27FC236}">
                    <a16:creationId xmlns:a16="http://schemas.microsoft.com/office/drawing/2014/main" id="{00000000-0008-0000-0100-0000E94F0000}"/>
                  </a:ext>
                </a:extLst>
              </xdr:cNvPr>
              <xdr:cNvSpPr>
                <a:spLocks noChangeArrowheads="1"/>
              </xdr:cNvSpPr>
            </xdr:nvSpPr>
            <xdr:spPr bwMode="auto">
              <a:xfrm flipV="1">
                <a:off x="4455" y="2820"/>
                <a:ext cx="225" cy="195"/>
              </a:xfrm>
              <a:prstGeom prst="triangle">
                <a:avLst>
                  <a:gd name="adj" fmla="val 50000"/>
                </a:avLst>
              </a:prstGeom>
              <a:solidFill>
                <a:srgbClr val="FFFFFF"/>
              </a:solidFill>
              <a:ln w="9525">
                <a:solidFill>
                  <a:srgbClr val="000000"/>
                </a:solidFill>
                <a:miter lim="800000"/>
                <a:headEnd/>
                <a:tailEnd/>
              </a:ln>
            </xdr:spPr>
          </xdr:sp>
        </xdr:grpSp>
        <xdr:sp macro="" textlink="">
          <xdr:nvSpPr>
            <xdr:cNvPr id="20455" name="Line 48">
              <a:extLst>
                <a:ext uri="{FF2B5EF4-FFF2-40B4-BE49-F238E27FC236}">
                  <a16:creationId xmlns:a16="http://schemas.microsoft.com/office/drawing/2014/main" id="{00000000-0008-0000-0100-0000E74F0000}"/>
                </a:ext>
              </a:extLst>
            </xdr:cNvPr>
            <xdr:cNvSpPr>
              <a:spLocks noChangeShapeType="1"/>
            </xdr:cNvSpPr>
          </xdr:nvSpPr>
          <xdr:spPr bwMode="auto">
            <a:xfrm flipH="1">
              <a:off x="4350" y="5190"/>
              <a:ext cx="180"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nvGrpSpPr>
          <xdr:cNvPr id="20409" name="Group 42">
            <a:extLst>
              <a:ext uri="{FF2B5EF4-FFF2-40B4-BE49-F238E27FC236}">
                <a16:creationId xmlns:a16="http://schemas.microsoft.com/office/drawing/2014/main" id="{00000000-0008-0000-0100-0000B94F0000}"/>
              </a:ext>
            </a:extLst>
          </xdr:cNvPr>
          <xdr:cNvGrpSpPr>
            <a:grpSpLocks/>
          </xdr:cNvGrpSpPr>
        </xdr:nvGrpSpPr>
        <xdr:grpSpPr bwMode="auto">
          <a:xfrm>
            <a:off x="7856" y="5300"/>
            <a:ext cx="155" cy="263"/>
            <a:chOff x="4335" y="4875"/>
            <a:chExt cx="210" cy="355"/>
          </a:xfrm>
        </xdr:grpSpPr>
        <xdr:grpSp>
          <xdr:nvGrpSpPr>
            <xdr:cNvPr id="20450" name="Group 44">
              <a:extLst>
                <a:ext uri="{FF2B5EF4-FFF2-40B4-BE49-F238E27FC236}">
                  <a16:creationId xmlns:a16="http://schemas.microsoft.com/office/drawing/2014/main" id="{00000000-0008-0000-0100-0000E24F0000}"/>
                </a:ext>
              </a:extLst>
            </xdr:cNvPr>
            <xdr:cNvGrpSpPr>
              <a:grpSpLocks/>
            </xdr:cNvGrpSpPr>
          </xdr:nvGrpSpPr>
          <xdr:grpSpPr bwMode="auto">
            <a:xfrm>
              <a:off x="4335" y="4875"/>
              <a:ext cx="210" cy="355"/>
              <a:chOff x="4455" y="2820"/>
              <a:chExt cx="225" cy="375"/>
            </a:xfrm>
          </xdr:grpSpPr>
          <xdr:sp macro="" textlink="">
            <xdr:nvSpPr>
              <xdr:cNvPr id="20452" name="AutoShape 46">
                <a:extLst>
                  <a:ext uri="{FF2B5EF4-FFF2-40B4-BE49-F238E27FC236}">
                    <a16:creationId xmlns:a16="http://schemas.microsoft.com/office/drawing/2014/main" id="{00000000-0008-0000-0100-0000E44F0000}"/>
                  </a:ext>
                </a:extLst>
              </xdr:cNvPr>
              <xdr:cNvSpPr>
                <a:spLocks noChangeArrowheads="1"/>
              </xdr:cNvSpPr>
            </xdr:nvSpPr>
            <xdr:spPr bwMode="auto">
              <a:xfrm>
                <a:off x="4455" y="3000"/>
                <a:ext cx="225" cy="195"/>
              </a:xfrm>
              <a:prstGeom prst="triangle">
                <a:avLst>
                  <a:gd name="adj" fmla="val 50000"/>
                </a:avLst>
              </a:prstGeom>
              <a:solidFill>
                <a:srgbClr val="FFFFFF"/>
              </a:solidFill>
              <a:ln w="9525">
                <a:solidFill>
                  <a:srgbClr val="000000"/>
                </a:solidFill>
                <a:miter lim="800000"/>
                <a:headEnd/>
                <a:tailEnd/>
              </a:ln>
            </xdr:spPr>
          </xdr:sp>
          <xdr:sp macro="" textlink="">
            <xdr:nvSpPr>
              <xdr:cNvPr id="20453" name="AutoShape 45">
                <a:extLst>
                  <a:ext uri="{FF2B5EF4-FFF2-40B4-BE49-F238E27FC236}">
                    <a16:creationId xmlns:a16="http://schemas.microsoft.com/office/drawing/2014/main" id="{00000000-0008-0000-0100-0000E54F0000}"/>
                  </a:ext>
                </a:extLst>
              </xdr:cNvPr>
              <xdr:cNvSpPr>
                <a:spLocks noChangeArrowheads="1"/>
              </xdr:cNvSpPr>
            </xdr:nvSpPr>
            <xdr:spPr bwMode="auto">
              <a:xfrm flipV="1">
                <a:off x="4455" y="2820"/>
                <a:ext cx="225" cy="195"/>
              </a:xfrm>
              <a:prstGeom prst="triangle">
                <a:avLst>
                  <a:gd name="adj" fmla="val 50000"/>
                </a:avLst>
              </a:prstGeom>
              <a:solidFill>
                <a:srgbClr val="FFFFFF"/>
              </a:solidFill>
              <a:ln w="9525">
                <a:solidFill>
                  <a:srgbClr val="000000"/>
                </a:solidFill>
                <a:miter lim="800000"/>
                <a:headEnd/>
                <a:tailEnd/>
              </a:ln>
            </xdr:spPr>
          </xdr:sp>
        </xdr:grpSp>
        <xdr:sp macro="" textlink="">
          <xdr:nvSpPr>
            <xdr:cNvPr id="20451" name="Line 43">
              <a:extLst>
                <a:ext uri="{FF2B5EF4-FFF2-40B4-BE49-F238E27FC236}">
                  <a16:creationId xmlns:a16="http://schemas.microsoft.com/office/drawing/2014/main" id="{00000000-0008-0000-0100-0000E34F0000}"/>
                </a:ext>
              </a:extLst>
            </xdr:cNvPr>
            <xdr:cNvSpPr>
              <a:spLocks noChangeShapeType="1"/>
            </xdr:cNvSpPr>
          </xdr:nvSpPr>
          <xdr:spPr bwMode="auto">
            <a:xfrm flipH="1">
              <a:off x="4350" y="5190"/>
              <a:ext cx="180"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20410" name="Rectangle 41">
            <a:extLst>
              <a:ext uri="{FF2B5EF4-FFF2-40B4-BE49-F238E27FC236}">
                <a16:creationId xmlns:a16="http://schemas.microsoft.com/office/drawing/2014/main" id="{00000000-0008-0000-0100-0000BA4F0000}"/>
              </a:ext>
            </a:extLst>
          </xdr:cNvPr>
          <xdr:cNvSpPr>
            <a:spLocks noChangeArrowheads="1"/>
          </xdr:cNvSpPr>
        </xdr:nvSpPr>
        <xdr:spPr bwMode="auto">
          <a:xfrm>
            <a:off x="9200" y="3013"/>
            <a:ext cx="938" cy="566"/>
          </a:xfrm>
          <a:prstGeom prst="rect">
            <a:avLst/>
          </a:prstGeom>
          <a:solidFill>
            <a:srgbClr val="FFFFFF"/>
          </a:solidFill>
          <a:ln w="9525">
            <a:solidFill>
              <a:srgbClr val="000000"/>
            </a:solidFill>
            <a:miter lim="800000"/>
            <a:headEnd/>
            <a:tailEnd/>
          </a:ln>
        </xdr:spPr>
      </xdr:sp>
      <xdr:sp macro="" textlink="">
        <xdr:nvSpPr>
          <xdr:cNvPr id="20411" name="Line 40">
            <a:extLst>
              <a:ext uri="{FF2B5EF4-FFF2-40B4-BE49-F238E27FC236}">
                <a16:creationId xmlns:a16="http://schemas.microsoft.com/office/drawing/2014/main" id="{00000000-0008-0000-0100-0000BB4F0000}"/>
              </a:ext>
            </a:extLst>
          </xdr:cNvPr>
          <xdr:cNvSpPr>
            <a:spLocks noChangeShapeType="1"/>
          </xdr:cNvSpPr>
        </xdr:nvSpPr>
        <xdr:spPr bwMode="auto">
          <a:xfrm>
            <a:off x="9014" y="3135"/>
            <a:ext cx="340" cy="1"/>
          </a:xfrm>
          <a:prstGeom prst="line">
            <a:avLst/>
          </a:prstGeom>
          <a:noFill/>
          <a:ln w="25400">
            <a:solidFill>
              <a:srgbClr val="FF6600"/>
            </a:solidFill>
            <a:round/>
            <a:headEnd/>
            <a:tailEnd/>
          </a:ln>
          <a:extLst>
            <a:ext uri="{909E8E84-426E-40DD-AFC4-6F175D3DCCD1}">
              <a14:hiddenFill xmlns:a14="http://schemas.microsoft.com/office/drawing/2010/main">
                <a:noFill/>
              </a14:hiddenFill>
            </a:ext>
          </a:extLst>
        </xdr:spPr>
      </xdr:sp>
      <xdr:sp macro="" textlink="">
        <xdr:nvSpPr>
          <xdr:cNvPr id="20412" name="AutoShape 39">
            <a:extLst>
              <a:ext uri="{FF2B5EF4-FFF2-40B4-BE49-F238E27FC236}">
                <a16:creationId xmlns:a16="http://schemas.microsoft.com/office/drawing/2014/main" id="{00000000-0008-0000-0100-0000BC4F0000}"/>
              </a:ext>
            </a:extLst>
          </xdr:cNvPr>
          <xdr:cNvSpPr>
            <a:spLocks noChangeArrowheads="1"/>
          </xdr:cNvSpPr>
        </xdr:nvSpPr>
        <xdr:spPr bwMode="auto">
          <a:xfrm>
            <a:off x="9300" y="3147"/>
            <a:ext cx="126" cy="111"/>
          </a:xfrm>
          <a:prstGeom prst="triangle">
            <a:avLst>
              <a:gd name="adj" fmla="val 50000"/>
            </a:avLst>
          </a:prstGeom>
          <a:solidFill>
            <a:srgbClr val="FFFFFF"/>
          </a:solidFill>
          <a:ln w="25400">
            <a:solidFill>
              <a:srgbClr val="FF6600"/>
            </a:solidFill>
            <a:miter lim="800000"/>
            <a:headEnd/>
            <a:tailEnd/>
          </a:ln>
        </xdr:spPr>
      </xdr:sp>
      <xdr:sp macro="" textlink="">
        <xdr:nvSpPr>
          <xdr:cNvPr id="20413" name="Line 38">
            <a:extLst>
              <a:ext uri="{FF2B5EF4-FFF2-40B4-BE49-F238E27FC236}">
                <a16:creationId xmlns:a16="http://schemas.microsoft.com/office/drawing/2014/main" id="{00000000-0008-0000-0100-0000BD4F0000}"/>
              </a:ext>
            </a:extLst>
          </xdr:cNvPr>
          <xdr:cNvSpPr>
            <a:spLocks noChangeShapeType="1"/>
          </xdr:cNvSpPr>
        </xdr:nvSpPr>
        <xdr:spPr bwMode="auto">
          <a:xfrm flipV="1">
            <a:off x="9074" y="2925"/>
            <a:ext cx="1" cy="4830"/>
          </a:xfrm>
          <a:prstGeom prst="line">
            <a:avLst/>
          </a:prstGeom>
          <a:noFill/>
          <a:ln w="2540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0414" name="Line 37">
            <a:extLst>
              <a:ext uri="{FF2B5EF4-FFF2-40B4-BE49-F238E27FC236}">
                <a16:creationId xmlns:a16="http://schemas.microsoft.com/office/drawing/2014/main" id="{00000000-0008-0000-0100-0000BE4F0000}"/>
              </a:ext>
            </a:extLst>
          </xdr:cNvPr>
          <xdr:cNvSpPr>
            <a:spLocks noChangeShapeType="1"/>
          </xdr:cNvSpPr>
        </xdr:nvSpPr>
        <xdr:spPr bwMode="auto">
          <a:xfrm>
            <a:off x="9074" y="3445"/>
            <a:ext cx="276" cy="2"/>
          </a:xfrm>
          <a:prstGeom prst="line">
            <a:avLst/>
          </a:prstGeom>
          <a:noFill/>
          <a:ln w="2540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0415" name="Line 36">
            <a:extLst>
              <a:ext uri="{FF2B5EF4-FFF2-40B4-BE49-F238E27FC236}">
                <a16:creationId xmlns:a16="http://schemas.microsoft.com/office/drawing/2014/main" id="{00000000-0008-0000-0100-0000BF4F0000}"/>
              </a:ext>
            </a:extLst>
          </xdr:cNvPr>
          <xdr:cNvSpPr>
            <a:spLocks noChangeShapeType="1"/>
          </xdr:cNvSpPr>
        </xdr:nvSpPr>
        <xdr:spPr bwMode="auto">
          <a:xfrm>
            <a:off x="9074" y="4100"/>
            <a:ext cx="276" cy="2"/>
          </a:xfrm>
          <a:prstGeom prst="line">
            <a:avLst/>
          </a:prstGeom>
          <a:noFill/>
          <a:ln w="2540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0416" name="Line 35">
            <a:extLst>
              <a:ext uri="{FF2B5EF4-FFF2-40B4-BE49-F238E27FC236}">
                <a16:creationId xmlns:a16="http://schemas.microsoft.com/office/drawing/2014/main" id="{00000000-0008-0000-0100-0000C04F0000}"/>
              </a:ext>
            </a:extLst>
          </xdr:cNvPr>
          <xdr:cNvSpPr>
            <a:spLocks noChangeShapeType="1"/>
          </xdr:cNvSpPr>
        </xdr:nvSpPr>
        <xdr:spPr bwMode="auto">
          <a:xfrm>
            <a:off x="9074" y="4734"/>
            <a:ext cx="276" cy="1"/>
          </a:xfrm>
          <a:prstGeom prst="line">
            <a:avLst/>
          </a:prstGeom>
          <a:noFill/>
          <a:ln w="25400">
            <a:solidFill>
              <a:srgbClr val="0000FF"/>
            </a:solidFill>
            <a:round/>
            <a:headEnd/>
            <a:tailEnd/>
          </a:ln>
          <a:extLst>
            <a:ext uri="{909E8E84-426E-40DD-AFC4-6F175D3DCCD1}">
              <a14:hiddenFill xmlns:a14="http://schemas.microsoft.com/office/drawing/2010/main">
                <a:noFill/>
              </a14:hiddenFill>
            </a:ext>
          </a:extLst>
        </xdr:spPr>
      </xdr:sp>
      <xdr:sp macro="" textlink="">
        <xdr:nvSpPr>
          <xdr:cNvPr id="398" name="AutoShape 34">
            <a:extLst>
              <a:ext uri="{FF2B5EF4-FFF2-40B4-BE49-F238E27FC236}">
                <a16:creationId xmlns:a16="http://schemas.microsoft.com/office/drawing/2014/main" id="{00000000-0008-0000-0100-00008E010000}"/>
              </a:ext>
            </a:extLst>
          </xdr:cNvPr>
          <xdr:cNvSpPr>
            <a:spLocks noChangeArrowheads="1"/>
          </xdr:cNvSpPr>
        </xdr:nvSpPr>
        <xdr:spPr bwMode="auto">
          <a:xfrm flipH="1">
            <a:off x="2798" y="4933"/>
            <a:ext cx="1573" cy="276"/>
          </a:xfrm>
          <a:prstGeom prst="leftArrowCallout">
            <a:avLst>
              <a:gd name="adj1" fmla="val 25213"/>
              <a:gd name="adj2" fmla="val 25000"/>
              <a:gd name="adj3" fmla="val 54389"/>
              <a:gd name="adj4" fmla="val 83333"/>
            </a:avLst>
          </a:prstGeom>
          <a:solidFill>
            <a:srgbClr val="CCFFCC"/>
          </a:solidFill>
          <a:ln w="9525">
            <a:solidFill>
              <a:srgbClr val="000000"/>
            </a:solidFill>
            <a:miter lim="800000"/>
            <a:headEnd/>
            <a:tailEnd/>
          </a:ln>
        </xdr:spPr>
        <xdr:txBody>
          <a:bodyPr vertOverflow="clip" wrap="square" lIns="91440" tIns="45720" rIns="91440" bIns="45720" anchor="t" upright="1"/>
          <a:lstStyle/>
          <a:p>
            <a:pPr algn="l" rtl="0">
              <a:defRPr sz="1000"/>
            </a:pPr>
            <a:r>
              <a:rPr lang="fr-FR" sz="500" b="0" i="0" u="none" strike="noStrike" baseline="0">
                <a:solidFill>
                  <a:srgbClr val="000000"/>
                </a:solidFill>
                <a:latin typeface="Arial"/>
                <a:cs typeface="Arial"/>
              </a:rPr>
              <a:t>Energie Solaire Utile</a:t>
            </a:r>
          </a:p>
        </xdr:txBody>
      </xdr:sp>
      <xdr:sp macro="" textlink="">
        <xdr:nvSpPr>
          <xdr:cNvPr id="399" name="Text Box 33">
            <a:extLst>
              <a:ext uri="{FF2B5EF4-FFF2-40B4-BE49-F238E27FC236}">
                <a16:creationId xmlns:a16="http://schemas.microsoft.com/office/drawing/2014/main" id="{00000000-0008-0000-0100-00008F010000}"/>
              </a:ext>
            </a:extLst>
          </xdr:cNvPr>
          <xdr:cNvSpPr txBox="1">
            <a:spLocks noChangeArrowheads="1"/>
          </xdr:cNvSpPr>
        </xdr:nvSpPr>
        <xdr:spPr bwMode="auto">
          <a:xfrm>
            <a:off x="9298" y="2756"/>
            <a:ext cx="1022" cy="3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600" b="0" i="0" u="none" strike="noStrike" baseline="0">
                <a:solidFill>
                  <a:srgbClr val="000000"/>
                </a:solidFill>
                <a:latin typeface="Arial"/>
                <a:cs typeface="Arial"/>
              </a:rPr>
              <a:t>Logements</a:t>
            </a:r>
          </a:p>
        </xdr:txBody>
      </xdr:sp>
      <xdr:sp macro="" textlink="">
        <xdr:nvSpPr>
          <xdr:cNvPr id="400" name="Text Box 32">
            <a:extLst>
              <a:ext uri="{FF2B5EF4-FFF2-40B4-BE49-F238E27FC236}">
                <a16:creationId xmlns:a16="http://schemas.microsoft.com/office/drawing/2014/main" id="{00000000-0008-0000-0100-000090010000}"/>
              </a:ext>
            </a:extLst>
          </xdr:cNvPr>
          <xdr:cNvSpPr txBox="1">
            <a:spLocks noChangeArrowheads="1"/>
          </xdr:cNvSpPr>
        </xdr:nvSpPr>
        <xdr:spPr bwMode="auto">
          <a:xfrm>
            <a:off x="7201" y="2590"/>
            <a:ext cx="315" cy="1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FF"/>
                </a:solidFill>
                <a:miter lim="800000"/>
                <a:headEnd/>
                <a:tailEnd/>
              </a14:hiddenLine>
            </a:ext>
          </a:extLst>
        </xdr:spPr>
        <xdr:txBody>
          <a:bodyPr vertOverflow="clip" vert="vert270" wrap="square" lIns="91440" tIns="45720" rIns="91440" bIns="45720" anchor="t" upright="1"/>
          <a:lstStyle/>
          <a:p>
            <a:pPr algn="r" rtl="0">
              <a:defRPr sz="1000"/>
            </a:pPr>
            <a:r>
              <a:rPr lang="fr-FR" sz="1200" b="0" i="0" u="none" strike="noStrike" baseline="0">
                <a:solidFill>
                  <a:srgbClr val="000000"/>
                </a:solidFill>
                <a:latin typeface="Times New Roman"/>
                <a:cs typeface="Times New Roman"/>
              </a:rPr>
              <a:t> </a:t>
            </a:r>
          </a:p>
        </xdr:txBody>
      </xdr:sp>
      <xdr:sp macro="" textlink="">
        <xdr:nvSpPr>
          <xdr:cNvPr id="20420" name="Rectangle 31">
            <a:extLst>
              <a:ext uri="{FF2B5EF4-FFF2-40B4-BE49-F238E27FC236}">
                <a16:creationId xmlns:a16="http://schemas.microsoft.com/office/drawing/2014/main" id="{00000000-0008-0000-0100-0000C44F0000}"/>
              </a:ext>
            </a:extLst>
          </xdr:cNvPr>
          <xdr:cNvSpPr>
            <a:spLocks noChangeArrowheads="1"/>
          </xdr:cNvSpPr>
        </xdr:nvSpPr>
        <xdr:spPr bwMode="auto">
          <a:xfrm rot="-5400000">
            <a:off x="4485" y="7400"/>
            <a:ext cx="240" cy="135"/>
          </a:xfrm>
          <a:prstGeom prst="rect">
            <a:avLst/>
          </a:prstGeom>
          <a:solidFill>
            <a:srgbClr val="000000"/>
          </a:solidFill>
          <a:ln w="9525">
            <a:solidFill>
              <a:srgbClr val="000000"/>
            </a:solidFill>
            <a:miter lim="800000"/>
            <a:headEnd/>
            <a:tailEnd/>
          </a:ln>
        </xdr:spPr>
      </xdr:sp>
      <xdr:sp macro="" textlink="">
        <xdr:nvSpPr>
          <xdr:cNvPr id="20421" name="Line 30">
            <a:extLst>
              <a:ext uri="{FF2B5EF4-FFF2-40B4-BE49-F238E27FC236}">
                <a16:creationId xmlns:a16="http://schemas.microsoft.com/office/drawing/2014/main" id="{00000000-0008-0000-0100-0000C54F0000}"/>
              </a:ext>
            </a:extLst>
          </xdr:cNvPr>
          <xdr:cNvSpPr>
            <a:spLocks noChangeShapeType="1"/>
          </xdr:cNvSpPr>
        </xdr:nvSpPr>
        <xdr:spPr bwMode="auto">
          <a:xfrm flipH="1" flipV="1">
            <a:off x="4455" y="7895"/>
            <a:ext cx="150" cy="150"/>
          </a:xfrm>
          <a:prstGeom prst="line">
            <a:avLst/>
          </a:prstGeom>
          <a:noFill/>
          <a:ln w="9525">
            <a:solidFill>
              <a:srgbClr val="000000"/>
            </a:solidFill>
            <a:round/>
            <a:headEnd type="oval" w="med" len="med"/>
            <a:tailEnd/>
          </a:ln>
          <a:extLst>
            <a:ext uri="{909E8E84-426E-40DD-AFC4-6F175D3DCCD1}">
              <a14:hiddenFill xmlns:a14="http://schemas.microsoft.com/office/drawing/2010/main">
                <a:noFill/>
              </a14:hiddenFill>
            </a:ext>
          </a:extLst>
        </xdr:spPr>
      </xdr:sp>
      <xdr:sp macro="" textlink="">
        <xdr:nvSpPr>
          <xdr:cNvPr id="403" name="Text Box 29">
            <a:extLst>
              <a:ext uri="{FF2B5EF4-FFF2-40B4-BE49-F238E27FC236}">
                <a16:creationId xmlns:a16="http://schemas.microsoft.com/office/drawing/2014/main" id="{00000000-0008-0000-0100-000093010000}"/>
              </a:ext>
            </a:extLst>
          </xdr:cNvPr>
          <xdr:cNvSpPr txBox="1">
            <a:spLocks noChangeArrowheads="1"/>
          </xdr:cNvSpPr>
        </xdr:nvSpPr>
        <xdr:spPr bwMode="auto">
          <a:xfrm>
            <a:off x="4567" y="4491"/>
            <a:ext cx="734" cy="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000" b="1" i="0" u="none" strike="noStrike" baseline="0">
                <a:solidFill>
                  <a:srgbClr val="000000"/>
                </a:solidFill>
                <a:latin typeface="Arial"/>
                <a:cs typeface="Arial"/>
              </a:rPr>
              <a:t>Tss</a:t>
            </a:r>
          </a:p>
        </xdr:txBody>
      </xdr:sp>
      <xdr:sp macro="" textlink="">
        <xdr:nvSpPr>
          <xdr:cNvPr id="404" name="Text Box 28">
            <a:extLst>
              <a:ext uri="{FF2B5EF4-FFF2-40B4-BE49-F238E27FC236}">
                <a16:creationId xmlns:a16="http://schemas.microsoft.com/office/drawing/2014/main" id="{00000000-0008-0000-0100-000094010000}"/>
              </a:ext>
            </a:extLst>
          </xdr:cNvPr>
          <xdr:cNvSpPr txBox="1">
            <a:spLocks noChangeArrowheads="1"/>
          </xdr:cNvSpPr>
        </xdr:nvSpPr>
        <xdr:spPr bwMode="auto">
          <a:xfrm>
            <a:off x="3846" y="7839"/>
            <a:ext cx="721" cy="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000" b="1" i="0" u="none" strike="noStrike" baseline="0">
                <a:solidFill>
                  <a:srgbClr val="000000"/>
                </a:solidFill>
                <a:latin typeface="Arial"/>
                <a:cs typeface="Arial"/>
              </a:rPr>
              <a:t>Tef</a:t>
            </a:r>
          </a:p>
        </xdr:txBody>
      </xdr:sp>
      <xdr:sp macro="" textlink="">
        <xdr:nvSpPr>
          <xdr:cNvPr id="405" name="Text Box 27">
            <a:extLst>
              <a:ext uri="{FF2B5EF4-FFF2-40B4-BE49-F238E27FC236}">
                <a16:creationId xmlns:a16="http://schemas.microsoft.com/office/drawing/2014/main" id="{00000000-0008-0000-0100-000095010000}"/>
              </a:ext>
            </a:extLst>
          </xdr:cNvPr>
          <xdr:cNvSpPr txBox="1">
            <a:spLocks noChangeArrowheads="1"/>
          </xdr:cNvSpPr>
        </xdr:nvSpPr>
        <xdr:spPr bwMode="auto">
          <a:xfrm>
            <a:off x="3492" y="7309"/>
            <a:ext cx="1048" cy="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000" b="1" i="0" u="none" strike="noStrike" baseline="0">
                <a:solidFill>
                  <a:srgbClr val="000000"/>
                </a:solidFill>
                <a:latin typeface="Arial"/>
                <a:cs typeface="Arial"/>
              </a:rPr>
              <a:t>V</a:t>
            </a:r>
            <a:r>
              <a:rPr lang="fr-FR" sz="1000" b="1" i="0" u="none" strike="noStrike" baseline="-25000">
                <a:solidFill>
                  <a:srgbClr val="000000"/>
                </a:solidFill>
                <a:latin typeface="Times New Roman"/>
                <a:cs typeface="Times New Roman"/>
              </a:rPr>
              <a:t>ECsS</a:t>
            </a:r>
          </a:p>
        </xdr:txBody>
      </xdr:sp>
      <xdr:sp macro="" textlink="">
        <xdr:nvSpPr>
          <xdr:cNvPr id="20425" name="AutoShape 26">
            <a:extLst>
              <a:ext uri="{FF2B5EF4-FFF2-40B4-BE49-F238E27FC236}">
                <a16:creationId xmlns:a16="http://schemas.microsoft.com/office/drawing/2014/main" id="{00000000-0008-0000-0100-0000C94F0000}"/>
              </a:ext>
            </a:extLst>
          </xdr:cNvPr>
          <xdr:cNvSpPr>
            <a:spLocks noChangeArrowheads="1"/>
          </xdr:cNvSpPr>
        </xdr:nvSpPr>
        <xdr:spPr bwMode="auto">
          <a:xfrm>
            <a:off x="4019" y="5327"/>
            <a:ext cx="1059" cy="1865"/>
          </a:xfrm>
          <a:prstGeom prst="roundRect">
            <a:avLst>
              <a:gd name="adj" fmla="val 16667"/>
            </a:avLst>
          </a:prstGeom>
          <a:solidFill>
            <a:srgbClr val="C0C0C0"/>
          </a:solidFill>
          <a:ln w="9525">
            <a:solidFill>
              <a:srgbClr val="000000"/>
            </a:solidFill>
            <a:round/>
            <a:headEnd/>
            <a:tailEnd/>
          </a:ln>
        </xdr:spPr>
      </xdr:sp>
      <xdr:sp macro="" textlink="">
        <xdr:nvSpPr>
          <xdr:cNvPr id="20426" name="AutoShape 25">
            <a:extLst>
              <a:ext uri="{FF2B5EF4-FFF2-40B4-BE49-F238E27FC236}">
                <a16:creationId xmlns:a16="http://schemas.microsoft.com/office/drawing/2014/main" id="{00000000-0008-0000-0100-0000CA4F0000}"/>
              </a:ext>
            </a:extLst>
          </xdr:cNvPr>
          <xdr:cNvSpPr>
            <a:spLocks noChangeArrowheads="1"/>
          </xdr:cNvSpPr>
        </xdr:nvSpPr>
        <xdr:spPr bwMode="auto">
          <a:xfrm>
            <a:off x="4086" y="5394"/>
            <a:ext cx="926" cy="1731"/>
          </a:xfrm>
          <a:prstGeom prst="roundRect">
            <a:avLst>
              <a:gd name="adj" fmla="val 16667"/>
            </a:avLst>
          </a:prstGeom>
          <a:gradFill rotWithShape="1">
            <a:gsLst>
              <a:gs pos="0">
                <a:srgbClr val="FF00FF"/>
              </a:gs>
              <a:gs pos="100000">
                <a:srgbClr val="0000FF"/>
              </a:gs>
            </a:gsLst>
            <a:lin ang="5400000" scaled="1"/>
          </a:gradFill>
          <a:ln w="9525">
            <a:solidFill>
              <a:srgbClr val="000000"/>
            </a:solidFill>
            <a:round/>
            <a:headEnd/>
            <a:tailEnd/>
          </a:ln>
        </xdr:spPr>
      </xdr:sp>
      <xdr:sp macro="" textlink="">
        <xdr:nvSpPr>
          <xdr:cNvPr id="20427" name="Line 24">
            <a:extLst>
              <a:ext uri="{FF2B5EF4-FFF2-40B4-BE49-F238E27FC236}">
                <a16:creationId xmlns:a16="http://schemas.microsoft.com/office/drawing/2014/main" id="{00000000-0008-0000-0100-0000CB4F0000}"/>
              </a:ext>
            </a:extLst>
          </xdr:cNvPr>
          <xdr:cNvSpPr>
            <a:spLocks noChangeShapeType="1"/>
          </xdr:cNvSpPr>
        </xdr:nvSpPr>
        <xdr:spPr bwMode="auto">
          <a:xfrm flipH="1">
            <a:off x="4218" y="6459"/>
            <a:ext cx="662" cy="134"/>
          </a:xfrm>
          <a:prstGeom prst="line">
            <a:avLst/>
          </a:prstGeom>
          <a:noFill/>
          <a:ln w="25400">
            <a:solidFill>
              <a:srgbClr val="969696"/>
            </a:solidFill>
            <a:round/>
            <a:headEnd/>
            <a:tailEnd/>
          </a:ln>
          <a:extLst>
            <a:ext uri="{909E8E84-426E-40DD-AFC4-6F175D3DCCD1}">
              <a14:hiddenFill xmlns:a14="http://schemas.microsoft.com/office/drawing/2010/main">
                <a:noFill/>
              </a14:hiddenFill>
            </a:ext>
          </a:extLst>
        </xdr:spPr>
      </xdr:sp>
      <xdr:sp macro="" textlink="">
        <xdr:nvSpPr>
          <xdr:cNvPr id="20428" name="Line 23">
            <a:extLst>
              <a:ext uri="{FF2B5EF4-FFF2-40B4-BE49-F238E27FC236}">
                <a16:creationId xmlns:a16="http://schemas.microsoft.com/office/drawing/2014/main" id="{00000000-0008-0000-0100-0000CC4F0000}"/>
              </a:ext>
            </a:extLst>
          </xdr:cNvPr>
          <xdr:cNvSpPr>
            <a:spLocks noChangeShapeType="1"/>
          </xdr:cNvSpPr>
        </xdr:nvSpPr>
        <xdr:spPr bwMode="auto">
          <a:xfrm>
            <a:off x="3997" y="6459"/>
            <a:ext cx="871" cy="1"/>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429" name="Line 22">
            <a:extLst>
              <a:ext uri="{FF2B5EF4-FFF2-40B4-BE49-F238E27FC236}">
                <a16:creationId xmlns:a16="http://schemas.microsoft.com/office/drawing/2014/main" id="{00000000-0008-0000-0100-0000CD4F0000}"/>
              </a:ext>
            </a:extLst>
          </xdr:cNvPr>
          <xdr:cNvSpPr>
            <a:spLocks noChangeShapeType="1"/>
          </xdr:cNvSpPr>
        </xdr:nvSpPr>
        <xdr:spPr bwMode="auto">
          <a:xfrm flipH="1">
            <a:off x="4207" y="6604"/>
            <a:ext cx="661" cy="133"/>
          </a:xfrm>
          <a:prstGeom prst="line">
            <a:avLst/>
          </a:prstGeom>
          <a:noFill/>
          <a:ln w="25400">
            <a:solidFill>
              <a:srgbClr val="969696"/>
            </a:solidFill>
            <a:round/>
            <a:headEnd/>
            <a:tailEnd/>
          </a:ln>
          <a:extLst>
            <a:ext uri="{909E8E84-426E-40DD-AFC4-6F175D3DCCD1}">
              <a14:hiddenFill xmlns:a14="http://schemas.microsoft.com/office/drawing/2010/main">
                <a:noFill/>
              </a14:hiddenFill>
            </a:ext>
          </a:extLst>
        </xdr:spPr>
      </xdr:sp>
      <xdr:sp macro="" textlink="">
        <xdr:nvSpPr>
          <xdr:cNvPr id="20430" name="Line 21">
            <a:extLst>
              <a:ext uri="{FF2B5EF4-FFF2-40B4-BE49-F238E27FC236}">
                <a16:creationId xmlns:a16="http://schemas.microsoft.com/office/drawing/2014/main" id="{00000000-0008-0000-0100-0000CE4F0000}"/>
              </a:ext>
            </a:extLst>
          </xdr:cNvPr>
          <xdr:cNvSpPr>
            <a:spLocks noChangeShapeType="1"/>
          </xdr:cNvSpPr>
        </xdr:nvSpPr>
        <xdr:spPr bwMode="auto">
          <a:xfrm flipH="1">
            <a:off x="4207" y="6726"/>
            <a:ext cx="661" cy="133"/>
          </a:xfrm>
          <a:prstGeom prst="line">
            <a:avLst/>
          </a:prstGeom>
          <a:noFill/>
          <a:ln w="25400">
            <a:solidFill>
              <a:srgbClr val="969696"/>
            </a:solidFill>
            <a:round/>
            <a:headEnd/>
            <a:tailEnd/>
          </a:ln>
          <a:extLst>
            <a:ext uri="{909E8E84-426E-40DD-AFC4-6F175D3DCCD1}">
              <a14:hiddenFill xmlns:a14="http://schemas.microsoft.com/office/drawing/2010/main">
                <a:noFill/>
              </a14:hiddenFill>
            </a:ext>
          </a:extLst>
        </xdr:spPr>
      </xdr:sp>
      <xdr:sp macro="" textlink="">
        <xdr:nvSpPr>
          <xdr:cNvPr id="20431" name="Line 20">
            <a:extLst>
              <a:ext uri="{FF2B5EF4-FFF2-40B4-BE49-F238E27FC236}">
                <a16:creationId xmlns:a16="http://schemas.microsoft.com/office/drawing/2014/main" id="{00000000-0008-0000-0100-0000CF4F0000}"/>
              </a:ext>
            </a:extLst>
          </xdr:cNvPr>
          <xdr:cNvSpPr>
            <a:spLocks noChangeShapeType="1"/>
          </xdr:cNvSpPr>
        </xdr:nvSpPr>
        <xdr:spPr bwMode="auto">
          <a:xfrm>
            <a:off x="4196" y="6592"/>
            <a:ext cx="661" cy="1"/>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432" name="Line 19">
            <a:extLst>
              <a:ext uri="{FF2B5EF4-FFF2-40B4-BE49-F238E27FC236}">
                <a16:creationId xmlns:a16="http://schemas.microsoft.com/office/drawing/2014/main" id="{00000000-0008-0000-0100-0000D04F0000}"/>
              </a:ext>
            </a:extLst>
          </xdr:cNvPr>
          <xdr:cNvSpPr>
            <a:spLocks noChangeShapeType="1"/>
          </xdr:cNvSpPr>
        </xdr:nvSpPr>
        <xdr:spPr bwMode="auto">
          <a:xfrm>
            <a:off x="4207" y="6725"/>
            <a:ext cx="661" cy="1"/>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433" name="Line 18">
            <a:extLst>
              <a:ext uri="{FF2B5EF4-FFF2-40B4-BE49-F238E27FC236}">
                <a16:creationId xmlns:a16="http://schemas.microsoft.com/office/drawing/2014/main" id="{00000000-0008-0000-0100-0000D14F0000}"/>
              </a:ext>
            </a:extLst>
          </xdr:cNvPr>
          <xdr:cNvSpPr>
            <a:spLocks noChangeShapeType="1"/>
          </xdr:cNvSpPr>
        </xdr:nvSpPr>
        <xdr:spPr bwMode="auto">
          <a:xfrm flipH="1">
            <a:off x="4207" y="6859"/>
            <a:ext cx="661" cy="133"/>
          </a:xfrm>
          <a:prstGeom prst="line">
            <a:avLst/>
          </a:prstGeom>
          <a:noFill/>
          <a:ln w="25400">
            <a:solidFill>
              <a:srgbClr val="969696"/>
            </a:solidFill>
            <a:round/>
            <a:headEnd/>
            <a:tailEnd/>
          </a:ln>
          <a:extLst>
            <a:ext uri="{909E8E84-426E-40DD-AFC4-6F175D3DCCD1}">
              <a14:hiddenFill xmlns:a14="http://schemas.microsoft.com/office/drawing/2010/main">
                <a:noFill/>
              </a14:hiddenFill>
            </a:ext>
          </a:extLst>
        </xdr:spPr>
      </xdr:sp>
      <xdr:sp macro="" textlink="">
        <xdr:nvSpPr>
          <xdr:cNvPr id="20434" name="Line 17">
            <a:extLst>
              <a:ext uri="{FF2B5EF4-FFF2-40B4-BE49-F238E27FC236}">
                <a16:creationId xmlns:a16="http://schemas.microsoft.com/office/drawing/2014/main" id="{00000000-0008-0000-0100-0000D24F0000}"/>
              </a:ext>
            </a:extLst>
          </xdr:cNvPr>
          <xdr:cNvSpPr>
            <a:spLocks noChangeShapeType="1"/>
          </xdr:cNvSpPr>
        </xdr:nvSpPr>
        <xdr:spPr bwMode="auto">
          <a:xfrm>
            <a:off x="4207" y="6859"/>
            <a:ext cx="661" cy="1"/>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435" name="Line 16">
            <a:extLst>
              <a:ext uri="{FF2B5EF4-FFF2-40B4-BE49-F238E27FC236}">
                <a16:creationId xmlns:a16="http://schemas.microsoft.com/office/drawing/2014/main" id="{00000000-0008-0000-0100-0000D34F0000}"/>
              </a:ext>
            </a:extLst>
          </xdr:cNvPr>
          <xdr:cNvSpPr>
            <a:spLocks noChangeShapeType="1"/>
          </xdr:cNvSpPr>
        </xdr:nvSpPr>
        <xdr:spPr bwMode="auto">
          <a:xfrm>
            <a:off x="3975" y="6992"/>
            <a:ext cx="232" cy="1"/>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436" name="Rectangle 15">
            <a:extLst>
              <a:ext uri="{FF2B5EF4-FFF2-40B4-BE49-F238E27FC236}">
                <a16:creationId xmlns:a16="http://schemas.microsoft.com/office/drawing/2014/main" id="{00000000-0008-0000-0100-0000D44F0000}"/>
              </a:ext>
            </a:extLst>
          </xdr:cNvPr>
          <xdr:cNvSpPr>
            <a:spLocks noChangeArrowheads="1"/>
          </xdr:cNvSpPr>
        </xdr:nvSpPr>
        <xdr:spPr bwMode="auto">
          <a:xfrm>
            <a:off x="3929" y="6387"/>
            <a:ext cx="90" cy="143"/>
          </a:xfrm>
          <a:prstGeom prst="rect">
            <a:avLst/>
          </a:prstGeom>
          <a:solidFill>
            <a:srgbClr val="FFFFFF"/>
          </a:solidFill>
          <a:ln w="9525">
            <a:solidFill>
              <a:srgbClr val="000000"/>
            </a:solidFill>
            <a:miter lim="800000"/>
            <a:headEnd/>
            <a:tailEnd/>
          </a:ln>
        </xdr:spPr>
      </xdr:sp>
      <xdr:sp macro="" textlink="">
        <xdr:nvSpPr>
          <xdr:cNvPr id="20437" name="Rectangle 14">
            <a:extLst>
              <a:ext uri="{FF2B5EF4-FFF2-40B4-BE49-F238E27FC236}">
                <a16:creationId xmlns:a16="http://schemas.microsoft.com/office/drawing/2014/main" id="{00000000-0008-0000-0100-0000D54F0000}"/>
              </a:ext>
            </a:extLst>
          </xdr:cNvPr>
          <xdr:cNvSpPr>
            <a:spLocks noChangeArrowheads="1"/>
          </xdr:cNvSpPr>
        </xdr:nvSpPr>
        <xdr:spPr bwMode="auto">
          <a:xfrm>
            <a:off x="3929" y="6897"/>
            <a:ext cx="90" cy="143"/>
          </a:xfrm>
          <a:prstGeom prst="rect">
            <a:avLst/>
          </a:prstGeom>
          <a:solidFill>
            <a:srgbClr val="FFFFFF"/>
          </a:solidFill>
          <a:ln w="9525">
            <a:solidFill>
              <a:srgbClr val="000000"/>
            </a:solidFill>
            <a:miter lim="800000"/>
            <a:headEnd/>
            <a:tailEnd/>
          </a:ln>
        </xdr:spPr>
      </xdr:sp>
      <xdr:sp macro="" textlink="">
        <xdr:nvSpPr>
          <xdr:cNvPr id="20438" name="Line 13">
            <a:extLst>
              <a:ext uri="{FF2B5EF4-FFF2-40B4-BE49-F238E27FC236}">
                <a16:creationId xmlns:a16="http://schemas.microsoft.com/office/drawing/2014/main" id="{00000000-0008-0000-0100-0000D64F0000}"/>
              </a:ext>
            </a:extLst>
          </xdr:cNvPr>
          <xdr:cNvSpPr>
            <a:spLocks noChangeShapeType="1"/>
          </xdr:cNvSpPr>
        </xdr:nvSpPr>
        <xdr:spPr bwMode="auto">
          <a:xfrm>
            <a:off x="4575" y="5018"/>
            <a:ext cx="915" cy="1"/>
          </a:xfrm>
          <a:prstGeom prst="line">
            <a:avLst/>
          </a:prstGeom>
          <a:noFill/>
          <a:ln w="25400">
            <a:solidFill>
              <a:srgbClr val="FF00FF"/>
            </a:solidFill>
            <a:round/>
            <a:headEnd/>
            <a:tailEnd/>
          </a:ln>
          <a:extLst>
            <a:ext uri="{909E8E84-426E-40DD-AFC4-6F175D3DCCD1}">
              <a14:hiddenFill xmlns:a14="http://schemas.microsoft.com/office/drawing/2010/main">
                <a:noFill/>
              </a14:hiddenFill>
            </a:ext>
          </a:extLst>
        </xdr:spPr>
      </xdr:sp>
      <xdr:sp macro="" textlink="">
        <xdr:nvSpPr>
          <xdr:cNvPr id="20439" name="Line 12">
            <a:extLst>
              <a:ext uri="{FF2B5EF4-FFF2-40B4-BE49-F238E27FC236}">
                <a16:creationId xmlns:a16="http://schemas.microsoft.com/office/drawing/2014/main" id="{00000000-0008-0000-0100-0000D74F0000}"/>
              </a:ext>
            </a:extLst>
          </xdr:cNvPr>
          <xdr:cNvSpPr>
            <a:spLocks noChangeShapeType="1"/>
          </xdr:cNvSpPr>
        </xdr:nvSpPr>
        <xdr:spPr bwMode="auto">
          <a:xfrm flipH="1">
            <a:off x="5460" y="7463"/>
            <a:ext cx="1680" cy="1"/>
          </a:xfrm>
          <a:prstGeom prst="line">
            <a:avLst/>
          </a:prstGeom>
          <a:noFill/>
          <a:ln w="25400">
            <a:solidFill>
              <a:srgbClr val="FF00FF"/>
            </a:solidFill>
            <a:round/>
            <a:headEnd/>
            <a:tailEnd/>
          </a:ln>
          <a:extLst>
            <a:ext uri="{909E8E84-426E-40DD-AFC4-6F175D3DCCD1}">
              <a14:hiddenFill xmlns:a14="http://schemas.microsoft.com/office/drawing/2010/main">
                <a:noFill/>
              </a14:hiddenFill>
            </a:ext>
          </a:extLst>
        </xdr:spPr>
      </xdr:sp>
      <xdr:sp macro="" textlink="">
        <xdr:nvSpPr>
          <xdr:cNvPr id="20440" name="Line 11">
            <a:extLst>
              <a:ext uri="{FF2B5EF4-FFF2-40B4-BE49-F238E27FC236}">
                <a16:creationId xmlns:a16="http://schemas.microsoft.com/office/drawing/2014/main" id="{00000000-0008-0000-0100-0000D84F0000}"/>
              </a:ext>
            </a:extLst>
          </xdr:cNvPr>
          <xdr:cNvSpPr>
            <a:spLocks noChangeShapeType="1"/>
          </xdr:cNvSpPr>
        </xdr:nvSpPr>
        <xdr:spPr bwMode="auto">
          <a:xfrm>
            <a:off x="5475" y="5018"/>
            <a:ext cx="1" cy="2445"/>
          </a:xfrm>
          <a:prstGeom prst="line">
            <a:avLst/>
          </a:prstGeom>
          <a:noFill/>
          <a:ln w="25400">
            <a:solidFill>
              <a:srgbClr val="FF00FF"/>
            </a:solidFill>
            <a:round/>
            <a:headEnd/>
            <a:tailEnd/>
          </a:ln>
          <a:extLst>
            <a:ext uri="{909E8E84-426E-40DD-AFC4-6F175D3DCCD1}">
              <a14:hiddenFill xmlns:a14="http://schemas.microsoft.com/office/drawing/2010/main">
                <a:noFill/>
              </a14:hiddenFill>
            </a:ext>
          </a:extLst>
        </xdr:spPr>
      </xdr:sp>
      <xdr:sp macro="" textlink="">
        <xdr:nvSpPr>
          <xdr:cNvPr id="20441" name="Line 10">
            <a:extLst>
              <a:ext uri="{FF2B5EF4-FFF2-40B4-BE49-F238E27FC236}">
                <a16:creationId xmlns:a16="http://schemas.microsoft.com/office/drawing/2014/main" id="{00000000-0008-0000-0100-0000D94F0000}"/>
              </a:ext>
            </a:extLst>
          </xdr:cNvPr>
          <xdr:cNvSpPr>
            <a:spLocks noChangeShapeType="1"/>
          </xdr:cNvSpPr>
        </xdr:nvSpPr>
        <xdr:spPr bwMode="auto">
          <a:xfrm flipH="1" flipV="1">
            <a:off x="4860" y="4865"/>
            <a:ext cx="165" cy="165"/>
          </a:xfrm>
          <a:prstGeom prst="line">
            <a:avLst/>
          </a:prstGeom>
          <a:noFill/>
          <a:ln w="9525">
            <a:solidFill>
              <a:srgbClr val="000000"/>
            </a:solidFill>
            <a:round/>
            <a:headEnd type="oval" w="med" len="med"/>
            <a:tailEnd/>
          </a:ln>
          <a:extLst>
            <a:ext uri="{909E8E84-426E-40DD-AFC4-6F175D3DCCD1}">
              <a14:hiddenFill xmlns:a14="http://schemas.microsoft.com/office/drawing/2010/main">
                <a:noFill/>
              </a14:hiddenFill>
            </a:ext>
          </a:extLst>
        </xdr:spPr>
      </xdr:sp>
      <xdr:grpSp>
        <xdr:nvGrpSpPr>
          <xdr:cNvPr id="20442" name="Group 2">
            <a:extLst>
              <a:ext uri="{FF2B5EF4-FFF2-40B4-BE49-F238E27FC236}">
                <a16:creationId xmlns:a16="http://schemas.microsoft.com/office/drawing/2014/main" id="{00000000-0008-0000-0100-0000DA4F0000}"/>
              </a:ext>
            </a:extLst>
          </xdr:cNvPr>
          <xdr:cNvGrpSpPr>
            <a:grpSpLocks/>
          </xdr:cNvGrpSpPr>
        </xdr:nvGrpSpPr>
        <xdr:grpSpPr bwMode="auto">
          <a:xfrm rot="10800000" flipV="1">
            <a:off x="6513" y="6637"/>
            <a:ext cx="984" cy="394"/>
            <a:chOff x="3303" y="9129"/>
            <a:chExt cx="984" cy="394"/>
          </a:xfrm>
        </xdr:grpSpPr>
        <xdr:sp macro="" textlink="">
          <xdr:nvSpPr>
            <xdr:cNvPr id="20443" name="Line 9">
              <a:extLst>
                <a:ext uri="{FF2B5EF4-FFF2-40B4-BE49-F238E27FC236}">
                  <a16:creationId xmlns:a16="http://schemas.microsoft.com/office/drawing/2014/main" id="{00000000-0008-0000-0100-0000DB4F0000}"/>
                </a:ext>
              </a:extLst>
            </xdr:cNvPr>
            <xdr:cNvSpPr>
              <a:spLocks noChangeShapeType="1"/>
            </xdr:cNvSpPr>
          </xdr:nvSpPr>
          <xdr:spPr bwMode="auto">
            <a:xfrm>
              <a:off x="3303" y="9197"/>
              <a:ext cx="693" cy="137"/>
            </a:xfrm>
            <a:prstGeom prst="line">
              <a:avLst/>
            </a:prstGeom>
            <a:noFill/>
            <a:ln w="25400">
              <a:solidFill>
                <a:srgbClr val="969696"/>
              </a:solidFill>
              <a:round/>
              <a:headEnd/>
              <a:tailEnd/>
            </a:ln>
            <a:extLst>
              <a:ext uri="{909E8E84-426E-40DD-AFC4-6F175D3DCCD1}">
                <a14:hiddenFill xmlns:a14="http://schemas.microsoft.com/office/drawing/2010/main">
                  <a:noFill/>
                </a14:hiddenFill>
              </a:ext>
            </a:extLst>
          </xdr:spPr>
        </xdr:sp>
        <xdr:sp macro="" textlink="">
          <xdr:nvSpPr>
            <xdr:cNvPr id="20444" name="Line 8">
              <a:extLst>
                <a:ext uri="{FF2B5EF4-FFF2-40B4-BE49-F238E27FC236}">
                  <a16:creationId xmlns:a16="http://schemas.microsoft.com/office/drawing/2014/main" id="{00000000-0008-0000-0100-0000DC4F0000}"/>
                </a:ext>
              </a:extLst>
            </xdr:cNvPr>
            <xdr:cNvSpPr>
              <a:spLocks noChangeShapeType="1"/>
            </xdr:cNvSpPr>
          </xdr:nvSpPr>
          <xdr:spPr bwMode="auto">
            <a:xfrm>
              <a:off x="3303" y="9334"/>
              <a:ext cx="693" cy="140"/>
            </a:xfrm>
            <a:prstGeom prst="line">
              <a:avLst/>
            </a:prstGeom>
            <a:noFill/>
            <a:ln w="25400">
              <a:solidFill>
                <a:srgbClr val="969696"/>
              </a:solidFill>
              <a:round/>
              <a:headEnd/>
              <a:tailEnd/>
            </a:ln>
            <a:extLst>
              <a:ext uri="{909E8E84-426E-40DD-AFC4-6F175D3DCCD1}">
                <a14:hiddenFill xmlns:a14="http://schemas.microsoft.com/office/drawing/2010/main">
                  <a:noFill/>
                </a14:hiddenFill>
              </a:ext>
            </a:extLst>
          </xdr:spPr>
        </xdr:sp>
        <xdr:sp macro="" textlink="">
          <xdr:nvSpPr>
            <xdr:cNvPr id="20445" name="Line 7">
              <a:extLst>
                <a:ext uri="{FF2B5EF4-FFF2-40B4-BE49-F238E27FC236}">
                  <a16:creationId xmlns:a16="http://schemas.microsoft.com/office/drawing/2014/main" id="{00000000-0008-0000-0100-0000DD4F0000}"/>
                </a:ext>
              </a:extLst>
            </xdr:cNvPr>
            <xdr:cNvSpPr>
              <a:spLocks noChangeShapeType="1"/>
            </xdr:cNvSpPr>
          </xdr:nvSpPr>
          <xdr:spPr bwMode="auto">
            <a:xfrm flipH="1">
              <a:off x="3303" y="9334"/>
              <a:ext cx="693" cy="2"/>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446" name="Line 6">
              <a:extLst>
                <a:ext uri="{FF2B5EF4-FFF2-40B4-BE49-F238E27FC236}">
                  <a16:creationId xmlns:a16="http://schemas.microsoft.com/office/drawing/2014/main" id="{00000000-0008-0000-0100-0000DE4F0000}"/>
                </a:ext>
              </a:extLst>
            </xdr:cNvPr>
            <xdr:cNvSpPr>
              <a:spLocks noChangeShapeType="1"/>
            </xdr:cNvSpPr>
          </xdr:nvSpPr>
          <xdr:spPr bwMode="auto">
            <a:xfrm flipH="1">
              <a:off x="3996" y="9474"/>
              <a:ext cx="243"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447" name="Rectangle 5">
              <a:extLst>
                <a:ext uri="{FF2B5EF4-FFF2-40B4-BE49-F238E27FC236}">
                  <a16:creationId xmlns:a16="http://schemas.microsoft.com/office/drawing/2014/main" id="{00000000-0008-0000-0100-0000DF4F0000}"/>
                </a:ext>
              </a:extLst>
            </xdr:cNvPr>
            <xdr:cNvSpPr>
              <a:spLocks noChangeArrowheads="1"/>
            </xdr:cNvSpPr>
          </xdr:nvSpPr>
          <xdr:spPr bwMode="auto">
            <a:xfrm flipH="1">
              <a:off x="4193" y="9375"/>
              <a:ext cx="94" cy="148"/>
            </a:xfrm>
            <a:prstGeom prst="rect">
              <a:avLst/>
            </a:prstGeom>
            <a:solidFill>
              <a:srgbClr val="FFFFFF"/>
            </a:solidFill>
            <a:ln w="9525">
              <a:solidFill>
                <a:srgbClr val="000000"/>
              </a:solidFill>
              <a:miter lim="800000"/>
              <a:headEnd/>
              <a:tailEnd/>
            </a:ln>
          </xdr:spPr>
        </xdr:sp>
        <xdr:sp macro="" textlink="">
          <xdr:nvSpPr>
            <xdr:cNvPr id="20448" name="Line 4">
              <a:extLst>
                <a:ext uri="{FF2B5EF4-FFF2-40B4-BE49-F238E27FC236}">
                  <a16:creationId xmlns:a16="http://schemas.microsoft.com/office/drawing/2014/main" id="{00000000-0008-0000-0100-0000E04F0000}"/>
                </a:ext>
              </a:extLst>
            </xdr:cNvPr>
            <xdr:cNvSpPr>
              <a:spLocks noChangeShapeType="1"/>
            </xdr:cNvSpPr>
          </xdr:nvSpPr>
          <xdr:spPr bwMode="auto">
            <a:xfrm flipH="1">
              <a:off x="3303" y="9205"/>
              <a:ext cx="912" cy="1"/>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449" name="Rectangle 3">
              <a:extLst>
                <a:ext uri="{FF2B5EF4-FFF2-40B4-BE49-F238E27FC236}">
                  <a16:creationId xmlns:a16="http://schemas.microsoft.com/office/drawing/2014/main" id="{00000000-0008-0000-0100-0000E14F0000}"/>
                </a:ext>
              </a:extLst>
            </xdr:cNvPr>
            <xdr:cNvSpPr>
              <a:spLocks noChangeArrowheads="1"/>
            </xdr:cNvSpPr>
          </xdr:nvSpPr>
          <xdr:spPr bwMode="auto">
            <a:xfrm flipH="1">
              <a:off x="4193" y="9129"/>
              <a:ext cx="94" cy="149"/>
            </a:xfrm>
            <a:prstGeom prst="rect">
              <a:avLst/>
            </a:prstGeom>
            <a:solidFill>
              <a:srgbClr val="FFFFFF"/>
            </a:solidFill>
            <a:ln w="9525">
              <a:solidFill>
                <a:srgbClr val="000000"/>
              </a:solidFill>
              <a:miter lim="800000"/>
              <a:headEnd/>
              <a:tailEnd/>
            </a:ln>
          </xdr:spPr>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358140</xdr:colOff>
      <xdr:row>6</xdr:row>
      <xdr:rowOff>68580</xdr:rowOff>
    </xdr:from>
    <xdr:to>
      <xdr:col>11</xdr:col>
      <xdr:colOff>7620</xdr:colOff>
      <xdr:row>34</xdr:row>
      <xdr:rowOff>0</xdr:rowOff>
    </xdr:to>
    <xdr:grpSp>
      <xdr:nvGrpSpPr>
        <xdr:cNvPr id="21435" name="Group 221">
          <a:extLst>
            <a:ext uri="{FF2B5EF4-FFF2-40B4-BE49-F238E27FC236}">
              <a16:creationId xmlns:a16="http://schemas.microsoft.com/office/drawing/2014/main" id="{00000000-0008-0000-0300-0000BB530000}"/>
            </a:ext>
          </a:extLst>
        </xdr:cNvPr>
        <xdr:cNvGrpSpPr>
          <a:grpSpLocks noChangeAspect="1"/>
        </xdr:cNvGrpSpPr>
      </xdr:nvGrpSpPr>
      <xdr:grpSpPr bwMode="auto">
        <a:xfrm>
          <a:off x="5486400" y="1089660"/>
          <a:ext cx="5989320" cy="5326380"/>
          <a:chOff x="1372" y="7814"/>
          <a:chExt cx="9072" cy="6907"/>
        </a:xfrm>
      </xdr:grpSpPr>
      <xdr:sp macro="" textlink="">
        <xdr:nvSpPr>
          <xdr:cNvPr id="21436" name="AutoShape 342">
            <a:extLst>
              <a:ext uri="{FF2B5EF4-FFF2-40B4-BE49-F238E27FC236}">
                <a16:creationId xmlns:a16="http://schemas.microsoft.com/office/drawing/2014/main" id="{00000000-0008-0000-0300-0000BC530000}"/>
              </a:ext>
            </a:extLst>
          </xdr:cNvPr>
          <xdr:cNvSpPr>
            <a:spLocks noChangeAspect="1" noChangeArrowheads="1" noTextEdit="1"/>
          </xdr:cNvSpPr>
        </xdr:nvSpPr>
        <xdr:spPr bwMode="auto">
          <a:xfrm>
            <a:off x="1372" y="8900"/>
            <a:ext cx="9072" cy="5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437" name="Line 341">
            <a:extLst>
              <a:ext uri="{FF2B5EF4-FFF2-40B4-BE49-F238E27FC236}">
                <a16:creationId xmlns:a16="http://schemas.microsoft.com/office/drawing/2014/main" id="{00000000-0008-0000-0300-0000BD530000}"/>
              </a:ext>
            </a:extLst>
          </xdr:cNvPr>
          <xdr:cNvSpPr>
            <a:spLocks noChangeShapeType="1"/>
          </xdr:cNvSpPr>
        </xdr:nvSpPr>
        <xdr:spPr bwMode="auto">
          <a:xfrm flipH="1">
            <a:off x="3937" y="11309"/>
            <a:ext cx="1260" cy="2"/>
          </a:xfrm>
          <a:prstGeom prst="line">
            <a:avLst/>
          </a:prstGeom>
          <a:noFill/>
          <a:ln w="25400">
            <a:solidFill>
              <a:srgbClr val="FF0000"/>
            </a:solidFill>
            <a:round/>
            <a:headEnd/>
            <a:tailEnd/>
          </a:ln>
          <a:extLst>
            <a:ext uri="{909E8E84-426E-40DD-AFC4-6F175D3DCCD1}">
              <a14:hiddenFill xmlns:a14="http://schemas.microsoft.com/office/drawing/2010/main">
                <a:noFill/>
              </a14:hiddenFill>
            </a:ext>
          </a:extLst>
        </xdr:spPr>
      </xdr:sp>
      <xdr:sp macro="" textlink="">
        <xdr:nvSpPr>
          <xdr:cNvPr id="21438" name="Line 340">
            <a:extLst>
              <a:ext uri="{FF2B5EF4-FFF2-40B4-BE49-F238E27FC236}">
                <a16:creationId xmlns:a16="http://schemas.microsoft.com/office/drawing/2014/main" id="{00000000-0008-0000-0300-0000BE530000}"/>
              </a:ext>
            </a:extLst>
          </xdr:cNvPr>
          <xdr:cNvSpPr>
            <a:spLocks noChangeShapeType="1"/>
          </xdr:cNvSpPr>
        </xdr:nvSpPr>
        <xdr:spPr bwMode="auto">
          <a:xfrm flipH="1">
            <a:off x="3945" y="11035"/>
            <a:ext cx="1215" cy="1"/>
          </a:xfrm>
          <a:prstGeom prst="line">
            <a:avLst/>
          </a:prstGeom>
          <a:noFill/>
          <a:ln w="25400">
            <a:solidFill>
              <a:srgbClr val="FF0000"/>
            </a:solidFill>
            <a:round/>
            <a:headEnd/>
            <a:tailEnd/>
          </a:ln>
          <a:extLst>
            <a:ext uri="{909E8E84-426E-40DD-AFC4-6F175D3DCCD1}">
              <a14:hiddenFill xmlns:a14="http://schemas.microsoft.com/office/drawing/2010/main">
                <a:noFill/>
              </a14:hiddenFill>
            </a:ext>
          </a:extLst>
        </xdr:spPr>
      </xdr:sp>
      <xdr:sp macro="" textlink="">
        <xdr:nvSpPr>
          <xdr:cNvPr id="6" name="Text Box 339">
            <a:extLst>
              <a:ext uri="{FF2B5EF4-FFF2-40B4-BE49-F238E27FC236}">
                <a16:creationId xmlns:a16="http://schemas.microsoft.com/office/drawing/2014/main" id="{00000000-0008-0000-0300-000006000000}"/>
              </a:ext>
            </a:extLst>
          </xdr:cNvPr>
          <xdr:cNvSpPr txBox="1">
            <a:spLocks noChangeArrowheads="1"/>
          </xdr:cNvSpPr>
        </xdr:nvSpPr>
        <xdr:spPr bwMode="auto">
          <a:xfrm>
            <a:off x="7201" y="7814"/>
            <a:ext cx="335" cy="14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FF"/>
                </a:solidFill>
                <a:miter lim="800000"/>
                <a:headEnd/>
                <a:tailEnd/>
              </a14:hiddenLine>
            </a:ext>
          </a:extLst>
        </xdr:spPr>
        <xdr:txBody>
          <a:bodyPr vertOverflow="clip" vert="vert270" wrap="square" lIns="91440" tIns="45720" rIns="91440" bIns="45720" anchor="t" upright="1"/>
          <a:lstStyle/>
          <a:p>
            <a:pPr algn="r" rtl="0">
              <a:defRPr sz="1000"/>
            </a:pPr>
            <a:r>
              <a:rPr lang="fr-FR" sz="1200" b="0" i="0" u="none" strike="noStrike" baseline="0">
                <a:solidFill>
                  <a:srgbClr val="000000"/>
                </a:solidFill>
                <a:latin typeface="Times New Roman"/>
                <a:cs typeface="Times New Roman"/>
              </a:rPr>
              <a:t> </a:t>
            </a:r>
          </a:p>
        </xdr:txBody>
      </xdr:sp>
      <xdr:sp macro="" textlink="">
        <xdr:nvSpPr>
          <xdr:cNvPr id="21440" name="Rectangle 338" descr="Treillis blanc">
            <a:extLst>
              <a:ext uri="{FF2B5EF4-FFF2-40B4-BE49-F238E27FC236}">
                <a16:creationId xmlns:a16="http://schemas.microsoft.com/office/drawing/2014/main" id="{00000000-0008-0000-0300-0000C0530000}"/>
              </a:ext>
            </a:extLst>
          </xdr:cNvPr>
          <xdr:cNvSpPr>
            <a:spLocks noChangeArrowheads="1"/>
          </xdr:cNvSpPr>
        </xdr:nvSpPr>
        <xdr:spPr bwMode="auto">
          <a:xfrm>
            <a:off x="7452" y="7956"/>
            <a:ext cx="310" cy="2520"/>
          </a:xfrm>
          <a:prstGeom prst="rect">
            <a:avLst/>
          </a:prstGeom>
          <a:blipFill dpi="0" rotWithShape="0">
            <a:blip xmlns:r="http://schemas.openxmlformats.org/officeDocument/2006/relationships" r:embed="rId1"/>
            <a:srcRect/>
            <a:tile tx="0" ty="0" sx="100000" sy="100000" flip="none" algn="tl"/>
          </a:blipFill>
          <a:ln w="3175">
            <a:solidFill>
              <a:srgbClr val="000000"/>
            </a:solidFill>
            <a:miter lim="800000"/>
            <a:headEnd/>
            <a:tailEnd/>
          </a:ln>
        </xdr:spPr>
      </xdr:sp>
      <xdr:sp macro="" textlink="">
        <xdr:nvSpPr>
          <xdr:cNvPr id="21441" name="Rectangle 337">
            <a:extLst>
              <a:ext uri="{FF2B5EF4-FFF2-40B4-BE49-F238E27FC236}">
                <a16:creationId xmlns:a16="http://schemas.microsoft.com/office/drawing/2014/main" id="{00000000-0008-0000-0300-0000C1530000}"/>
              </a:ext>
            </a:extLst>
          </xdr:cNvPr>
          <xdr:cNvSpPr>
            <a:spLocks noChangeArrowheads="1"/>
          </xdr:cNvSpPr>
        </xdr:nvSpPr>
        <xdr:spPr bwMode="auto">
          <a:xfrm>
            <a:off x="7820" y="8870"/>
            <a:ext cx="938" cy="567"/>
          </a:xfrm>
          <a:prstGeom prst="rect">
            <a:avLst/>
          </a:prstGeom>
          <a:solidFill>
            <a:srgbClr val="FFFFFF"/>
          </a:solidFill>
          <a:ln w="9525">
            <a:solidFill>
              <a:srgbClr val="000000"/>
            </a:solidFill>
            <a:miter lim="800000"/>
            <a:headEnd/>
            <a:tailEnd/>
          </a:ln>
        </xdr:spPr>
      </xdr:sp>
      <xdr:sp macro="" textlink="">
        <xdr:nvSpPr>
          <xdr:cNvPr id="21442" name="Rectangle 336">
            <a:extLst>
              <a:ext uri="{FF2B5EF4-FFF2-40B4-BE49-F238E27FC236}">
                <a16:creationId xmlns:a16="http://schemas.microsoft.com/office/drawing/2014/main" id="{00000000-0008-0000-0300-0000C2530000}"/>
              </a:ext>
            </a:extLst>
          </xdr:cNvPr>
          <xdr:cNvSpPr>
            <a:spLocks noChangeArrowheads="1"/>
          </xdr:cNvSpPr>
        </xdr:nvSpPr>
        <xdr:spPr bwMode="auto">
          <a:xfrm>
            <a:off x="7820" y="9503"/>
            <a:ext cx="938" cy="566"/>
          </a:xfrm>
          <a:prstGeom prst="rect">
            <a:avLst/>
          </a:prstGeom>
          <a:solidFill>
            <a:srgbClr val="FFFFFF"/>
          </a:solidFill>
          <a:ln w="9525">
            <a:solidFill>
              <a:srgbClr val="000000"/>
            </a:solidFill>
            <a:miter lim="800000"/>
            <a:headEnd/>
            <a:tailEnd/>
          </a:ln>
        </xdr:spPr>
      </xdr:sp>
      <xdr:sp macro="" textlink="">
        <xdr:nvSpPr>
          <xdr:cNvPr id="21443" name="Line 335">
            <a:extLst>
              <a:ext uri="{FF2B5EF4-FFF2-40B4-BE49-F238E27FC236}">
                <a16:creationId xmlns:a16="http://schemas.microsoft.com/office/drawing/2014/main" id="{00000000-0008-0000-0300-0000C3530000}"/>
              </a:ext>
            </a:extLst>
          </xdr:cNvPr>
          <xdr:cNvSpPr>
            <a:spLocks noChangeShapeType="1"/>
          </xdr:cNvSpPr>
        </xdr:nvSpPr>
        <xdr:spPr bwMode="auto">
          <a:xfrm>
            <a:off x="7059" y="10401"/>
            <a:ext cx="564" cy="2"/>
          </a:xfrm>
          <a:prstGeom prst="line">
            <a:avLst/>
          </a:prstGeom>
          <a:noFill/>
          <a:ln w="25400">
            <a:solidFill>
              <a:srgbClr val="FF6600"/>
            </a:solidFill>
            <a:round/>
            <a:headEnd/>
            <a:tailEnd/>
          </a:ln>
          <a:extLst>
            <a:ext uri="{909E8E84-426E-40DD-AFC4-6F175D3DCCD1}">
              <a14:hiddenFill xmlns:a14="http://schemas.microsoft.com/office/drawing/2010/main">
                <a:noFill/>
              </a14:hiddenFill>
            </a:ext>
          </a:extLst>
        </xdr:spPr>
      </xdr:sp>
      <xdr:sp macro="" textlink="">
        <xdr:nvSpPr>
          <xdr:cNvPr id="21444" name="Line 334">
            <a:extLst>
              <a:ext uri="{FF2B5EF4-FFF2-40B4-BE49-F238E27FC236}">
                <a16:creationId xmlns:a16="http://schemas.microsoft.com/office/drawing/2014/main" id="{00000000-0008-0000-0300-0000C4530000}"/>
              </a:ext>
            </a:extLst>
          </xdr:cNvPr>
          <xdr:cNvSpPr>
            <a:spLocks noChangeShapeType="1"/>
          </xdr:cNvSpPr>
        </xdr:nvSpPr>
        <xdr:spPr bwMode="auto">
          <a:xfrm flipH="1">
            <a:off x="5053" y="10868"/>
            <a:ext cx="507" cy="1"/>
          </a:xfrm>
          <a:prstGeom prst="line">
            <a:avLst/>
          </a:prstGeom>
          <a:noFill/>
          <a:ln w="25400">
            <a:solidFill>
              <a:srgbClr val="FF6600"/>
            </a:solidFill>
            <a:round/>
            <a:headEnd/>
            <a:tailEnd/>
          </a:ln>
          <a:extLst>
            <a:ext uri="{909E8E84-426E-40DD-AFC4-6F175D3DCCD1}">
              <a14:hiddenFill xmlns:a14="http://schemas.microsoft.com/office/drawing/2010/main">
                <a:noFill/>
              </a14:hiddenFill>
            </a:ext>
          </a:extLst>
        </xdr:spPr>
      </xdr:sp>
      <xdr:sp macro="" textlink="">
        <xdr:nvSpPr>
          <xdr:cNvPr id="21445" name="Line 333">
            <a:extLst>
              <a:ext uri="{FF2B5EF4-FFF2-40B4-BE49-F238E27FC236}">
                <a16:creationId xmlns:a16="http://schemas.microsoft.com/office/drawing/2014/main" id="{00000000-0008-0000-0300-0000C5530000}"/>
              </a:ext>
            </a:extLst>
          </xdr:cNvPr>
          <xdr:cNvSpPr>
            <a:spLocks noChangeShapeType="1"/>
          </xdr:cNvSpPr>
        </xdr:nvSpPr>
        <xdr:spPr bwMode="auto">
          <a:xfrm flipV="1">
            <a:off x="5847" y="10391"/>
            <a:ext cx="1" cy="587"/>
          </a:xfrm>
          <a:prstGeom prst="line">
            <a:avLst/>
          </a:prstGeom>
          <a:noFill/>
          <a:ln w="25400">
            <a:solidFill>
              <a:srgbClr val="FF0000"/>
            </a:solidFill>
            <a:round/>
            <a:headEnd/>
            <a:tailEnd/>
          </a:ln>
          <a:extLst>
            <a:ext uri="{909E8E84-426E-40DD-AFC4-6F175D3DCCD1}">
              <a14:hiddenFill xmlns:a14="http://schemas.microsoft.com/office/drawing/2010/main">
                <a:noFill/>
              </a14:hiddenFill>
            </a:ext>
          </a:extLst>
        </xdr:spPr>
      </xdr:sp>
      <xdr:sp macro="" textlink="">
        <xdr:nvSpPr>
          <xdr:cNvPr id="21446" name="Line 332">
            <a:extLst>
              <a:ext uri="{FF2B5EF4-FFF2-40B4-BE49-F238E27FC236}">
                <a16:creationId xmlns:a16="http://schemas.microsoft.com/office/drawing/2014/main" id="{00000000-0008-0000-0300-0000C6530000}"/>
              </a:ext>
            </a:extLst>
          </xdr:cNvPr>
          <xdr:cNvSpPr>
            <a:spLocks noChangeShapeType="1"/>
          </xdr:cNvSpPr>
        </xdr:nvSpPr>
        <xdr:spPr bwMode="auto">
          <a:xfrm flipV="1">
            <a:off x="5867" y="12267"/>
            <a:ext cx="3" cy="1175"/>
          </a:xfrm>
          <a:prstGeom prst="line">
            <a:avLst/>
          </a:prstGeom>
          <a:noFill/>
          <a:ln w="2540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1447" name="Line 331">
            <a:extLst>
              <a:ext uri="{FF2B5EF4-FFF2-40B4-BE49-F238E27FC236}">
                <a16:creationId xmlns:a16="http://schemas.microsoft.com/office/drawing/2014/main" id="{00000000-0008-0000-0300-0000C7530000}"/>
              </a:ext>
            </a:extLst>
          </xdr:cNvPr>
          <xdr:cNvSpPr>
            <a:spLocks noChangeShapeType="1"/>
          </xdr:cNvSpPr>
        </xdr:nvSpPr>
        <xdr:spPr bwMode="auto">
          <a:xfrm>
            <a:off x="3598" y="11373"/>
            <a:ext cx="1" cy="454"/>
          </a:xfrm>
          <a:prstGeom prst="line">
            <a:avLst/>
          </a:prstGeom>
          <a:noFill/>
          <a:ln w="25400">
            <a:solidFill>
              <a:srgbClr val="00FF00"/>
            </a:solidFill>
            <a:round/>
            <a:headEnd/>
            <a:tailEnd/>
          </a:ln>
          <a:extLst>
            <a:ext uri="{909E8E84-426E-40DD-AFC4-6F175D3DCCD1}">
              <a14:hiddenFill xmlns:a14="http://schemas.microsoft.com/office/drawing/2010/main">
                <a:noFill/>
              </a14:hiddenFill>
            </a:ext>
          </a:extLst>
        </xdr:spPr>
      </xdr:sp>
      <xdr:sp macro="" textlink="">
        <xdr:nvSpPr>
          <xdr:cNvPr id="21448" name="Line 330">
            <a:extLst>
              <a:ext uri="{FF2B5EF4-FFF2-40B4-BE49-F238E27FC236}">
                <a16:creationId xmlns:a16="http://schemas.microsoft.com/office/drawing/2014/main" id="{00000000-0008-0000-0300-0000C8530000}"/>
              </a:ext>
            </a:extLst>
          </xdr:cNvPr>
          <xdr:cNvSpPr>
            <a:spLocks noChangeShapeType="1"/>
          </xdr:cNvSpPr>
        </xdr:nvSpPr>
        <xdr:spPr bwMode="auto">
          <a:xfrm flipH="1">
            <a:off x="3951" y="11684"/>
            <a:ext cx="1263" cy="1"/>
          </a:xfrm>
          <a:prstGeom prst="line">
            <a:avLst/>
          </a:prstGeom>
          <a:noFill/>
          <a:ln w="25400">
            <a:solidFill>
              <a:srgbClr val="FF00FF"/>
            </a:solidFill>
            <a:round/>
            <a:headEnd/>
            <a:tailEnd/>
          </a:ln>
          <a:extLst>
            <a:ext uri="{909E8E84-426E-40DD-AFC4-6F175D3DCCD1}">
              <a14:hiddenFill xmlns:a14="http://schemas.microsoft.com/office/drawing/2010/main">
                <a:noFill/>
              </a14:hiddenFill>
            </a:ext>
          </a:extLst>
        </xdr:spPr>
      </xdr:sp>
      <xdr:sp macro="" textlink="">
        <xdr:nvSpPr>
          <xdr:cNvPr id="21449" name="Line 329">
            <a:extLst>
              <a:ext uri="{FF2B5EF4-FFF2-40B4-BE49-F238E27FC236}">
                <a16:creationId xmlns:a16="http://schemas.microsoft.com/office/drawing/2014/main" id="{00000000-0008-0000-0300-0000C9530000}"/>
              </a:ext>
            </a:extLst>
          </xdr:cNvPr>
          <xdr:cNvSpPr>
            <a:spLocks noChangeShapeType="1"/>
          </xdr:cNvSpPr>
        </xdr:nvSpPr>
        <xdr:spPr bwMode="auto">
          <a:xfrm flipH="1">
            <a:off x="3966" y="12215"/>
            <a:ext cx="1248" cy="2"/>
          </a:xfrm>
          <a:prstGeom prst="line">
            <a:avLst/>
          </a:prstGeom>
          <a:noFill/>
          <a:ln w="25400">
            <a:solidFill>
              <a:srgbClr val="800080"/>
            </a:solidFill>
            <a:round/>
            <a:headEnd/>
            <a:tailEnd/>
          </a:ln>
          <a:extLst>
            <a:ext uri="{909E8E84-426E-40DD-AFC4-6F175D3DCCD1}">
              <a14:hiddenFill xmlns:a14="http://schemas.microsoft.com/office/drawing/2010/main">
                <a:noFill/>
              </a14:hiddenFill>
            </a:ext>
          </a:extLst>
        </xdr:spPr>
      </xdr:sp>
      <xdr:sp macro="" textlink="">
        <xdr:nvSpPr>
          <xdr:cNvPr id="21450" name="Rectangle 328">
            <a:extLst>
              <a:ext uri="{FF2B5EF4-FFF2-40B4-BE49-F238E27FC236}">
                <a16:creationId xmlns:a16="http://schemas.microsoft.com/office/drawing/2014/main" id="{00000000-0008-0000-0300-0000CA530000}"/>
              </a:ext>
            </a:extLst>
          </xdr:cNvPr>
          <xdr:cNvSpPr>
            <a:spLocks noChangeArrowheads="1"/>
          </xdr:cNvSpPr>
        </xdr:nvSpPr>
        <xdr:spPr bwMode="auto">
          <a:xfrm>
            <a:off x="3852" y="11718"/>
            <a:ext cx="52" cy="465"/>
          </a:xfrm>
          <a:prstGeom prst="rect">
            <a:avLst/>
          </a:prstGeom>
          <a:solidFill>
            <a:srgbClr val="808080"/>
          </a:solidFill>
          <a:ln w="9525">
            <a:solidFill>
              <a:srgbClr val="000000"/>
            </a:solidFill>
            <a:miter lim="800000"/>
            <a:headEnd/>
            <a:tailEnd/>
          </a:ln>
        </xdr:spPr>
      </xdr:sp>
      <xdr:sp macro="" textlink="">
        <xdr:nvSpPr>
          <xdr:cNvPr id="21451" name="Rectangle 327" descr="Vague">
            <a:extLst>
              <a:ext uri="{FF2B5EF4-FFF2-40B4-BE49-F238E27FC236}">
                <a16:creationId xmlns:a16="http://schemas.microsoft.com/office/drawing/2014/main" id="{00000000-0008-0000-0300-0000CB530000}"/>
              </a:ext>
            </a:extLst>
          </xdr:cNvPr>
          <xdr:cNvSpPr>
            <a:spLocks noChangeArrowheads="1"/>
          </xdr:cNvSpPr>
        </xdr:nvSpPr>
        <xdr:spPr bwMode="auto">
          <a:xfrm>
            <a:off x="3704" y="11739"/>
            <a:ext cx="149" cy="421"/>
          </a:xfrm>
          <a:prstGeom prst="rect">
            <a:avLst/>
          </a:prstGeom>
          <a:blipFill dpi="0" rotWithShape="0">
            <a:blip xmlns:r="http://schemas.openxmlformats.org/officeDocument/2006/relationships" r:embed="rId2"/>
            <a:srcRect/>
            <a:tile tx="0" ty="0" sx="100000" sy="100000" flip="none" algn="tl"/>
          </a:blipFill>
          <a:ln w="9525">
            <a:solidFill>
              <a:srgbClr val="000000"/>
            </a:solidFill>
            <a:miter lim="800000"/>
            <a:headEnd/>
            <a:tailEnd/>
          </a:ln>
        </xdr:spPr>
      </xdr:sp>
      <xdr:grpSp>
        <xdr:nvGrpSpPr>
          <xdr:cNvPr id="21452" name="Group 313">
            <a:extLst>
              <a:ext uri="{FF2B5EF4-FFF2-40B4-BE49-F238E27FC236}">
                <a16:creationId xmlns:a16="http://schemas.microsoft.com/office/drawing/2014/main" id="{00000000-0008-0000-0300-0000CC530000}"/>
              </a:ext>
            </a:extLst>
          </xdr:cNvPr>
          <xdr:cNvGrpSpPr>
            <a:grpSpLocks/>
          </xdr:cNvGrpSpPr>
        </xdr:nvGrpSpPr>
        <xdr:grpSpPr bwMode="auto">
          <a:xfrm>
            <a:off x="5144" y="10551"/>
            <a:ext cx="1149" cy="1865"/>
            <a:chOff x="6874" y="3487"/>
            <a:chExt cx="1563" cy="2520"/>
          </a:xfrm>
        </xdr:grpSpPr>
        <xdr:sp macro="" textlink="">
          <xdr:nvSpPr>
            <xdr:cNvPr id="21544" name="AutoShape 326">
              <a:extLst>
                <a:ext uri="{FF2B5EF4-FFF2-40B4-BE49-F238E27FC236}">
                  <a16:creationId xmlns:a16="http://schemas.microsoft.com/office/drawing/2014/main" id="{00000000-0008-0000-0300-000028540000}"/>
                </a:ext>
              </a:extLst>
            </xdr:cNvPr>
            <xdr:cNvSpPr>
              <a:spLocks noChangeArrowheads="1"/>
            </xdr:cNvSpPr>
          </xdr:nvSpPr>
          <xdr:spPr bwMode="auto">
            <a:xfrm>
              <a:off x="6997" y="3487"/>
              <a:ext cx="1440" cy="2520"/>
            </a:xfrm>
            <a:prstGeom prst="roundRect">
              <a:avLst>
                <a:gd name="adj" fmla="val 16667"/>
              </a:avLst>
            </a:prstGeom>
            <a:solidFill>
              <a:srgbClr val="C0C0C0"/>
            </a:solidFill>
            <a:ln w="9525">
              <a:solidFill>
                <a:srgbClr val="000000"/>
              </a:solidFill>
              <a:round/>
              <a:headEnd/>
              <a:tailEnd/>
            </a:ln>
          </xdr:spPr>
        </xdr:sp>
        <xdr:sp macro="" textlink="">
          <xdr:nvSpPr>
            <xdr:cNvPr id="21545" name="AutoShape 325">
              <a:extLst>
                <a:ext uri="{FF2B5EF4-FFF2-40B4-BE49-F238E27FC236}">
                  <a16:creationId xmlns:a16="http://schemas.microsoft.com/office/drawing/2014/main" id="{00000000-0008-0000-0300-000029540000}"/>
                </a:ext>
              </a:extLst>
            </xdr:cNvPr>
            <xdr:cNvSpPr>
              <a:spLocks noChangeArrowheads="1"/>
            </xdr:cNvSpPr>
          </xdr:nvSpPr>
          <xdr:spPr bwMode="auto">
            <a:xfrm>
              <a:off x="7087" y="3577"/>
              <a:ext cx="1260" cy="2340"/>
            </a:xfrm>
            <a:prstGeom prst="roundRect">
              <a:avLst>
                <a:gd name="adj" fmla="val 16667"/>
              </a:avLst>
            </a:prstGeom>
            <a:gradFill rotWithShape="1">
              <a:gsLst>
                <a:gs pos="0">
                  <a:srgbClr val="FF0000"/>
                </a:gs>
                <a:gs pos="100000">
                  <a:srgbClr val="0000FF"/>
                </a:gs>
              </a:gsLst>
              <a:lin ang="5400000" scaled="1"/>
            </a:gradFill>
            <a:ln w="9525">
              <a:solidFill>
                <a:srgbClr val="000000"/>
              </a:solidFill>
              <a:round/>
              <a:headEnd/>
              <a:tailEnd/>
            </a:ln>
          </xdr:spPr>
        </xdr:sp>
        <xdr:sp macro="" textlink="">
          <xdr:nvSpPr>
            <xdr:cNvPr id="21546" name="Line 324">
              <a:extLst>
                <a:ext uri="{FF2B5EF4-FFF2-40B4-BE49-F238E27FC236}">
                  <a16:creationId xmlns:a16="http://schemas.microsoft.com/office/drawing/2014/main" id="{00000000-0008-0000-0300-00002A540000}"/>
                </a:ext>
              </a:extLst>
            </xdr:cNvPr>
            <xdr:cNvSpPr>
              <a:spLocks noChangeShapeType="1"/>
            </xdr:cNvSpPr>
          </xdr:nvSpPr>
          <xdr:spPr bwMode="auto">
            <a:xfrm flipH="1">
              <a:off x="7267" y="5017"/>
              <a:ext cx="900" cy="180"/>
            </a:xfrm>
            <a:prstGeom prst="line">
              <a:avLst/>
            </a:prstGeom>
            <a:noFill/>
            <a:ln w="25400">
              <a:solidFill>
                <a:srgbClr val="969696"/>
              </a:solidFill>
              <a:round/>
              <a:headEnd/>
              <a:tailEnd/>
            </a:ln>
            <a:extLst>
              <a:ext uri="{909E8E84-426E-40DD-AFC4-6F175D3DCCD1}">
                <a14:hiddenFill xmlns:a14="http://schemas.microsoft.com/office/drawing/2010/main">
                  <a:noFill/>
                </a14:hiddenFill>
              </a:ext>
            </a:extLst>
          </xdr:spPr>
        </xdr:sp>
        <xdr:sp macro="" textlink="">
          <xdr:nvSpPr>
            <xdr:cNvPr id="21547" name="Line 323">
              <a:extLst>
                <a:ext uri="{FF2B5EF4-FFF2-40B4-BE49-F238E27FC236}">
                  <a16:creationId xmlns:a16="http://schemas.microsoft.com/office/drawing/2014/main" id="{00000000-0008-0000-0300-00002B540000}"/>
                </a:ext>
              </a:extLst>
            </xdr:cNvPr>
            <xdr:cNvSpPr>
              <a:spLocks noChangeShapeType="1"/>
            </xdr:cNvSpPr>
          </xdr:nvSpPr>
          <xdr:spPr bwMode="auto">
            <a:xfrm>
              <a:off x="6967" y="5017"/>
              <a:ext cx="1185" cy="1"/>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548" name="Line 322">
              <a:extLst>
                <a:ext uri="{FF2B5EF4-FFF2-40B4-BE49-F238E27FC236}">
                  <a16:creationId xmlns:a16="http://schemas.microsoft.com/office/drawing/2014/main" id="{00000000-0008-0000-0300-00002C540000}"/>
                </a:ext>
              </a:extLst>
            </xdr:cNvPr>
            <xdr:cNvSpPr>
              <a:spLocks noChangeShapeType="1"/>
            </xdr:cNvSpPr>
          </xdr:nvSpPr>
          <xdr:spPr bwMode="auto">
            <a:xfrm flipH="1">
              <a:off x="7252" y="5212"/>
              <a:ext cx="900" cy="180"/>
            </a:xfrm>
            <a:prstGeom prst="line">
              <a:avLst/>
            </a:prstGeom>
            <a:noFill/>
            <a:ln w="25400">
              <a:solidFill>
                <a:srgbClr val="969696"/>
              </a:solidFill>
              <a:round/>
              <a:headEnd/>
              <a:tailEnd/>
            </a:ln>
            <a:extLst>
              <a:ext uri="{909E8E84-426E-40DD-AFC4-6F175D3DCCD1}">
                <a14:hiddenFill xmlns:a14="http://schemas.microsoft.com/office/drawing/2010/main">
                  <a:noFill/>
                </a14:hiddenFill>
              </a:ext>
            </a:extLst>
          </xdr:spPr>
        </xdr:sp>
        <xdr:sp macro="" textlink="">
          <xdr:nvSpPr>
            <xdr:cNvPr id="21549" name="Line 321">
              <a:extLst>
                <a:ext uri="{FF2B5EF4-FFF2-40B4-BE49-F238E27FC236}">
                  <a16:creationId xmlns:a16="http://schemas.microsoft.com/office/drawing/2014/main" id="{00000000-0008-0000-0300-00002D540000}"/>
                </a:ext>
              </a:extLst>
            </xdr:cNvPr>
            <xdr:cNvSpPr>
              <a:spLocks noChangeShapeType="1"/>
            </xdr:cNvSpPr>
          </xdr:nvSpPr>
          <xdr:spPr bwMode="auto">
            <a:xfrm flipH="1">
              <a:off x="7252" y="5377"/>
              <a:ext cx="900" cy="180"/>
            </a:xfrm>
            <a:prstGeom prst="line">
              <a:avLst/>
            </a:prstGeom>
            <a:noFill/>
            <a:ln w="25400">
              <a:solidFill>
                <a:srgbClr val="969696"/>
              </a:solidFill>
              <a:round/>
              <a:headEnd/>
              <a:tailEnd/>
            </a:ln>
            <a:extLst>
              <a:ext uri="{909E8E84-426E-40DD-AFC4-6F175D3DCCD1}">
                <a14:hiddenFill xmlns:a14="http://schemas.microsoft.com/office/drawing/2010/main">
                  <a:noFill/>
                </a14:hiddenFill>
              </a:ext>
            </a:extLst>
          </xdr:spPr>
        </xdr:sp>
        <xdr:sp macro="" textlink="">
          <xdr:nvSpPr>
            <xdr:cNvPr id="21550" name="Line 320">
              <a:extLst>
                <a:ext uri="{FF2B5EF4-FFF2-40B4-BE49-F238E27FC236}">
                  <a16:creationId xmlns:a16="http://schemas.microsoft.com/office/drawing/2014/main" id="{00000000-0008-0000-0300-00002E540000}"/>
                </a:ext>
              </a:extLst>
            </xdr:cNvPr>
            <xdr:cNvSpPr>
              <a:spLocks noChangeShapeType="1"/>
            </xdr:cNvSpPr>
          </xdr:nvSpPr>
          <xdr:spPr bwMode="auto">
            <a:xfrm>
              <a:off x="7237" y="5196"/>
              <a:ext cx="900" cy="1"/>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551" name="Line 319">
              <a:extLst>
                <a:ext uri="{FF2B5EF4-FFF2-40B4-BE49-F238E27FC236}">
                  <a16:creationId xmlns:a16="http://schemas.microsoft.com/office/drawing/2014/main" id="{00000000-0008-0000-0300-00002F540000}"/>
                </a:ext>
              </a:extLst>
            </xdr:cNvPr>
            <xdr:cNvSpPr>
              <a:spLocks noChangeShapeType="1"/>
            </xdr:cNvSpPr>
          </xdr:nvSpPr>
          <xdr:spPr bwMode="auto">
            <a:xfrm>
              <a:off x="7252" y="5376"/>
              <a:ext cx="900" cy="1"/>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552" name="Line 318">
              <a:extLst>
                <a:ext uri="{FF2B5EF4-FFF2-40B4-BE49-F238E27FC236}">
                  <a16:creationId xmlns:a16="http://schemas.microsoft.com/office/drawing/2014/main" id="{00000000-0008-0000-0300-000030540000}"/>
                </a:ext>
              </a:extLst>
            </xdr:cNvPr>
            <xdr:cNvSpPr>
              <a:spLocks noChangeShapeType="1"/>
            </xdr:cNvSpPr>
          </xdr:nvSpPr>
          <xdr:spPr bwMode="auto">
            <a:xfrm flipH="1">
              <a:off x="7252" y="5557"/>
              <a:ext cx="900" cy="180"/>
            </a:xfrm>
            <a:prstGeom prst="line">
              <a:avLst/>
            </a:prstGeom>
            <a:noFill/>
            <a:ln w="25400">
              <a:solidFill>
                <a:srgbClr val="969696"/>
              </a:solidFill>
              <a:round/>
              <a:headEnd/>
              <a:tailEnd/>
            </a:ln>
            <a:extLst>
              <a:ext uri="{909E8E84-426E-40DD-AFC4-6F175D3DCCD1}">
                <a14:hiddenFill xmlns:a14="http://schemas.microsoft.com/office/drawing/2010/main">
                  <a:noFill/>
                </a14:hiddenFill>
              </a:ext>
            </a:extLst>
          </xdr:spPr>
        </xdr:sp>
        <xdr:sp macro="" textlink="">
          <xdr:nvSpPr>
            <xdr:cNvPr id="21553" name="Line 317">
              <a:extLst>
                <a:ext uri="{FF2B5EF4-FFF2-40B4-BE49-F238E27FC236}">
                  <a16:creationId xmlns:a16="http://schemas.microsoft.com/office/drawing/2014/main" id="{00000000-0008-0000-0300-000031540000}"/>
                </a:ext>
              </a:extLst>
            </xdr:cNvPr>
            <xdr:cNvSpPr>
              <a:spLocks noChangeShapeType="1"/>
            </xdr:cNvSpPr>
          </xdr:nvSpPr>
          <xdr:spPr bwMode="auto">
            <a:xfrm>
              <a:off x="7252" y="5557"/>
              <a:ext cx="900" cy="1"/>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554" name="Line 316">
              <a:extLst>
                <a:ext uri="{FF2B5EF4-FFF2-40B4-BE49-F238E27FC236}">
                  <a16:creationId xmlns:a16="http://schemas.microsoft.com/office/drawing/2014/main" id="{00000000-0008-0000-0300-000032540000}"/>
                </a:ext>
              </a:extLst>
            </xdr:cNvPr>
            <xdr:cNvSpPr>
              <a:spLocks noChangeShapeType="1"/>
            </xdr:cNvSpPr>
          </xdr:nvSpPr>
          <xdr:spPr bwMode="auto">
            <a:xfrm>
              <a:off x="6937" y="5737"/>
              <a:ext cx="315" cy="1"/>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555" name="Rectangle 315">
              <a:extLst>
                <a:ext uri="{FF2B5EF4-FFF2-40B4-BE49-F238E27FC236}">
                  <a16:creationId xmlns:a16="http://schemas.microsoft.com/office/drawing/2014/main" id="{00000000-0008-0000-0300-000033540000}"/>
                </a:ext>
              </a:extLst>
            </xdr:cNvPr>
            <xdr:cNvSpPr>
              <a:spLocks noChangeArrowheads="1"/>
            </xdr:cNvSpPr>
          </xdr:nvSpPr>
          <xdr:spPr bwMode="auto">
            <a:xfrm>
              <a:off x="6874" y="4919"/>
              <a:ext cx="123" cy="193"/>
            </a:xfrm>
            <a:prstGeom prst="rect">
              <a:avLst/>
            </a:prstGeom>
            <a:solidFill>
              <a:srgbClr val="FFFFFF"/>
            </a:solidFill>
            <a:ln w="9525">
              <a:solidFill>
                <a:srgbClr val="000000"/>
              </a:solidFill>
              <a:miter lim="800000"/>
              <a:headEnd/>
              <a:tailEnd/>
            </a:ln>
          </xdr:spPr>
        </xdr:sp>
        <xdr:sp macro="" textlink="">
          <xdr:nvSpPr>
            <xdr:cNvPr id="21556" name="Rectangle 314">
              <a:extLst>
                <a:ext uri="{FF2B5EF4-FFF2-40B4-BE49-F238E27FC236}">
                  <a16:creationId xmlns:a16="http://schemas.microsoft.com/office/drawing/2014/main" id="{00000000-0008-0000-0300-000034540000}"/>
                </a:ext>
              </a:extLst>
            </xdr:cNvPr>
            <xdr:cNvSpPr>
              <a:spLocks noChangeArrowheads="1"/>
            </xdr:cNvSpPr>
          </xdr:nvSpPr>
          <xdr:spPr bwMode="auto">
            <a:xfrm>
              <a:off x="6874" y="5609"/>
              <a:ext cx="123" cy="193"/>
            </a:xfrm>
            <a:prstGeom prst="rect">
              <a:avLst/>
            </a:prstGeom>
            <a:solidFill>
              <a:srgbClr val="FFFFFF"/>
            </a:solidFill>
            <a:ln w="9525">
              <a:solidFill>
                <a:srgbClr val="000000"/>
              </a:solidFill>
              <a:miter lim="800000"/>
              <a:headEnd/>
              <a:tailEnd/>
            </a:ln>
          </xdr:spPr>
        </xdr:sp>
      </xdr:grpSp>
      <xdr:sp macro="" textlink="">
        <xdr:nvSpPr>
          <xdr:cNvPr id="21453" name="Line 312">
            <a:extLst>
              <a:ext uri="{FF2B5EF4-FFF2-40B4-BE49-F238E27FC236}">
                <a16:creationId xmlns:a16="http://schemas.microsoft.com/office/drawing/2014/main" id="{00000000-0008-0000-0300-0000CD530000}"/>
              </a:ext>
            </a:extLst>
          </xdr:cNvPr>
          <xdr:cNvSpPr>
            <a:spLocks noChangeShapeType="1"/>
          </xdr:cNvSpPr>
        </xdr:nvSpPr>
        <xdr:spPr bwMode="auto">
          <a:xfrm>
            <a:off x="3956" y="11679"/>
            <a:ext cx="1" cy="155"/>
          </a:xfrm>
          <a:prstGeom prst="line">
            <a:avLst/>
          </a:prstGeom>
          <a:noFill/>
          <a:ln w="25400">
            <a:solidFill>
              <a:srgbClr val="FF00FF"/>
            </a:solidFill>
            <a:round/>
            <a:headEnd/>
            <a:tailEnd/>
          </a:ln>
          <a:extLst>
            <a:ext uri="{909E8E84-426E-40DD-AFC4-6F175D3DCCD1}">
              <a14:hiddenFill xmlns:a14="http://schemas.microsoft.com/office/drawing/2010/main">
                <a:noFill/>
              </a14:hiddenFill>
            </a:ext>
          </a:extLst>
        </xdr:spPr>
      </xdr:sp>
      <xdr:sp macro="" textlink="">
        <xdr:nvSpPr>
          <xdr:cNvPr id="21454" name="Line 311">
            <a:extLst>
              <a:ext uri="{FF2B5EF4-FFF2-40B4-BE49-F238E27FC236}">
                <a16:creationId xmlns:a16="http://schemas.microsoft.com/office/drawing/2014/main" id="{00000000-0008-0000-0300-0000CE530000}"/>
              </a:ext>
            </a:extLst>
          </xdr:cNvPr>
          <xdr:cNvSpPr>
            <a:spLocks noChangeShapeType="1"/>
          </xdr:cNvSpPr>
        </xdr:nvSpPr>
        <xdr:spPr bwMode="auto">
          <a:xfrm>
            <a:off x="3962" y="12072"/>
            <a:ext cx="1" cy="156"/>
          </a:xfrm>
          <a:prstGeom prst="line">
            <a:avLst/>
          </a:prstGeom>
          <a:noFill/>
          <a:ln w="25400">
            <a:solidFill>
              <a:srgbClr val="800080"/>
            </a:solidFill>
            <a:round/>
            <a:headEnd/>
            <a:tailEnd/>
          </a:ln>
          <a:extLst>
            <a:ext uri="{909E8E84-426E-40DD-AFC4-6F175D3DCCD1}">
              <a14:hiddenFill xmlns:a14="http://schemas.microsoft.com/office/drawing/2010/main">
                <a:noFill/>
              </a14:hiddenFill>
            </a:ext>
          </a:extLst>
        </xdr:spPr>
      </xdr:sp>
      <xdr:sp macro="" textlink="">
        <xdr:nvSpPr>
          <xdr:cNvPr id="21455" name="Rectangle 310">
            <a:extLst>
              <a:ext uri="{FF2B5EF4-FFF2-40B4-BE49-F238E27FC236}">
                <a16:creationId xmlns:a16="http://schemas.microsoft.com/office/drawing/2014/main" id="{00000000-0008-0000-0300-0000CF530000}"/>
              </a:ext>
            </a:extLst>
          </xdr:cNvPr>
          <xdr:cNvSpPr>
            <a:spLocks noChangeArrowheads="1"/>
          </xdr:cNvSpPr>
        </xdr:nvSpPr>
        <xdr:spPr bwMode="auto">
          <a:xfrm>
            <a:off x="3904" y="11767"/>
            <a:ext cx="74" cy="108"/>
          </a:xfrm>
          <a:prstGeom prst="rect">
            <a:avLst/>
          </a:prstGeom>
          <a:solidFill>
            <a:srgbClr val="FFFFFF"/>
          </a:solidFill>
          <a:ln w="9525">
            <a:solidFill>
              <a:srgbClr val="000000"/>
            </a:solidFill>
            <a:miter lim="800000"/>
            <a:headEnd/>
            <a:tailEnd/>
          </a:ln>
        </xdr:spPr>
      </xdr:sp>
      <xdr:sp macro="" textlink="">
        <xdr:nvSpPr>
          <xdr:cNvPr id="21456" name="Rectangle 309">
            <a:extLst>
              <a:ext uri="{FF2B5EF4-FFF2-40B4-BE49-F238E27FC236}">
                <a16:creationId xmlns:a16="http://schemas.microsoft.com/office/drawing/2014/main" id="{00000000-0008-0000-0300-0000D0530000}"/>
              </a:ext>
            </a:extLst>
          </xdr:cNvPr>
          <xdr:cNvSpPr>
            <a:spLocks noChangeArrowheads="1"/>
          </xdr:cNvSpPr>
        </xdr:nvSpPr>
        <xdr:spPr bwMode="auto">
          <a:xfrm>
            <a:off x="3904" y="12021"/>
            <a:ext cx="74" cy="110"/>
          </a:xfrm>
          <a:prstGeom prst="rect">
            <a:avLst/>
          </a:prstGeom>
          <a:solidFill>
            <a:srgbClr val="FFFFFF"/>
          </a:solidFill>
          <a:ln w="9525">
            <a:solidFill>
              <a:srgbClr val="000000"/>
            </a:solidFill>
            <a:miter lim="800000"/>
            <a:headEnd/>
            <a:tailEnd/>
          </a:ln>
        </xdr:spPr>
      </xdr:sp>
      <xdr:sp macro="" textlink="">
        <xdr:nvSpPr>
          <xdr:cNvPr id="21457" name="Rectangle 308">
            <a:extLst>
              <a:ext uri="{FF2B5EF4-FFF2-40B4-BE49-F238E27FC236}">
                <a16:creationId xmlns:a16="http://schemas.microsoft.com/office/drawing/2014/main" id="{00000000-0008-0000-0300-0000D1530000}"/>
              </a:ext>
            </a:extLst>
          </xdr:cNvPr>
          <xdr:cNvSpPr>
            <a:spLocks noChangeArrowheads="1"/>
          </xdr:cNvSpPr>
        </xdr:nvSpPr>
        <xdr:spPr bwMode="auto">
          <a:xfrm>
            <a:off x="3574" y="11767"/>
            <a:ext cx="74" cy="108"/>
          </a:xfrm>
          <a:prstGeom prst="rect">
            <a:avLst/>
          </a:prstGeom>
          <a:solidFill>
            <a:srgbClr val="FFFFFF"/>
          </a:solidFill>
          <a:ln w="9525">
            <a:solidFill>
              <a:srgbClr val="000000"/>
            </a:solidFill>
            <a:miter lim="800000"/>
            <a:headEnd/>
            <a:tailEnd/>
          </a:ln>
        </xdr:spPr>
      </xdr:sp>
      <xdr:sp macro="" textlink="">
        <xdr:nvSpPr>
          <xdr:cNvPr id="21458" name="Line 307">
            <a:extLst>
              <a:ext uri="{FF2B5EF4-FFF2-40B4-BE49-F238E27FC236}">
                <a16:creationId xmlns:a16="http://schemas.microsoft.com/office/drawing/2014/main" id="{00000000-0008-0000-0300-0000D2530000}"/>
              </a:ext>
            </a:extLst>
          </xdr:cNvPr>
          <xdr:cNvSpPr>
            <a:spLocks noChangeShapeType="1"/>
          </xdr:cNvSpPr>
        </xdr:nvSpPr>
        <xdr:spPr bwMode="auto">
          <a:xfrm>
            <a:off x="3598" y="12072"/>
            <a:ext cx="1" cy="156"/>
          </a:xfrm>
          <a:prstGeom prst="line">
            <a:avLst/>
          </a:prstGeom>
          <a:noFill/>
          <a:ln w="25400">
            <a:solidFill>
              <a:srgbClr val="008000"/>
            </a:solidFill>
            <a:round/>
            <a:headEnd/>
            <a:tailEnd/>
          </a:ln>
          <a:extLst>
            <a:ext uri="{909E8E84-426E-40DD-AFC4-6F175D3DCCD1}">
              <a14:hiddenFill xmlns:a14="http://schemas.microsoft.com/office/drawing/2010/main">
                <a:noFill/>
              </a14:hiddenFill>
            </a:ext>
          </a:extLst>
        </xdr:spPr>
      </xdr:sp>
      <xdr:sp macro="" textlink="">
        <xdr:nvSpPr>
          <xdr:cNvPr id="21459" name="Line 306">
            <a:extLst>
              <a:ext uri="{FF2B5EF4-FFF2-40B4-BE49-F238E27FC236}">
                <a16:creationId xmlns:a16="http://schemas.microsoft.com/office/drawing/2014/main" id="{00000000-0008-0000-0300-0000D3530000}"/>
              </a:ext>
            </a:extLst>
          </xdr:cNvPr>
          <xdr:cNvSpPr>
            <a:spLocks noChangeShapeType="1"/>
          </xdr:cNvSpPr>
        </xdr:nvSpPr>
        <xdr:spPr bwMode="auto">
          <a:xfrm flipH="1">
            <a:off x="2428" y="12215"/>
            <a:ext cx="1170" cy="2"/>
          </a:xfrm>
          <a:prstGeom prst="line">
            <a:avLst/>
          </a:prstGeom>
          <a:noFill/>
          <a:ln w="25400">
            <a:solidFill>
              <a:srgbClr val="008000"/>
            </a:solidFill>
            <a:round/>
            <a:headEnd/>
            <a:tailEnd/>
          </a:ln>
          <a:extLst>
            <a:ext uri="{909E8E84-426E-40DD-AFC4-6F175D3DCCD1}">
              <a14:hiddenFill xmlns:a14="http://schemas.microsoft.com/office/drawing/2010/main">
                <a:noFill/>
              </a14:hiddenFill>
            </a:ext>
          </a:extLst>
        </xdr:spPr>
      </xdr:sp>
      <xdr:sp macro="" textlink="">
        <xdr:nvSpPr>
          <xdr:cNvPr id="21460" name="Rectangle 305">
            <a:extLst>
              <a:ext uri="{FF2B5EF4-FFF2-40B4-BE49-F238E27FC236}">
                <a16:creationId xmlns:a16="http://schemas.microsoft.com/office/drawing/2014/main" id="{00000000-0008-0000-0300-0000D4530000}"/>
              </a:ext>
            </a:extLst>
          </xdr:cNvPr>
          <xdr:cNvSpPr>
            <a:spLocks noChangeArrowheads="1"/>
          </xdr:cNvSpPr>
        </xdr:nvSpPr>
        <xdr:spPr bwMode="auto">
          <a:xfrm>
            <a:off x="3574" y="12021"/>
            <a:ext cx="74" cy="110"/>
          </a:xfrm>
          <a:prstGeom prst="rect">
            <a:avLst/>
          </a:prstGeom>
          <a:solidFill>
            <a:srgbClr val="FFFFFF"/>
          </a:solidFill>
          <a:ln w="9525">
            <a:solidFill>
              <a:srgbClr val="000000"/>
            </a:solidFill>
            <a:miter lim="800000"/>
            <a:headEnd/>
            <a:tailEnd/>
          </a:ln>
        </xdr:spPr>
      </xdr:sp>
      <xdr:sp macro="" textlink="">
        <xdr:nvSpPr>
          <xdr:cNvPr id="21461" name="Rectangle 304">
            <a:extLst>
              <a:ext uri="{FF2B5EF4-FFF2-40B4-BE49-F238E27FC236}">
                <a16:creationId xmlns:a16="http://schemas.microsoft.com/office/drawing/2014/main" id="{00000000-0008-0000-0300-0000D5530000}"/>
              </a:ext>
            </a:extLst>
          </xdr:cNvPr>
          <xdr:cNvSpPr>
            <a:spLocks noChangeArrowheads="1"/>
          </xdr:cNvSpPr>
        </xdr:nvSpPr>
        <xdr:spPr bwMode="auto">
          <a:xfrm>
            <a:off x="3653" y="11718"/>
            <a:ext cx="53" cy="465"/>
          </a:xfrm>
          <a:prstGeom prst="rect">
            <a:avLst/>
          </a:prstGeom>
          <a:solidFill>
            <a:srgbClr val="808080"/>
          </a:solidFill>
          <a:ln w="9525">
            <a:solidFill>
              <a:srgbClr val="000000"/>
            </a:solidFill>
            <a:miter lim="800000"/>
            <a:headEnd/>
            <a:tailEnd/>
          </a:ln>
        </xdr:spPr>
      </xdr:sp>
      <xdr:sp macro="" textlink="">
        <xdr:nvSpPr>
          <xdr:cNvPr id="21462" name="Rectangle 303">
            <a:extLst>
              <a:ext uri="{FF2B5EF4-FFF2-40B4-BE49-F238E27FC236}">
                <a16:creationId xmlns:a16="http://schemas.microsoft.com/office/drawing/2014/main" id="{00000000-0008-0000-0300-0000D6530000}"/>
              </a:ext>
            </a:extLst>
          </xdr:cNvPr>
          <xdr:cNvSpPr>
            <a:spLocks noChangeArrowheads="1"/>
          </xdr:cNvSpPr>
        </xdr:nvSpPr>
        <xdr:spPr bwMode="auto">
          <a:xfrm rot="2768803">
            <a:off x="2648" y="11132"/>
            <a:ext cx="200" cy="1112"/>
          </a:xfrm>
          <a:prstGeom prst="rect">
            <a:avLst/>
          </a:prstGeom>
          <a:gradFill rotWithShape="1">
            <a:gsLst>
              <a:gs pos="0">
                <a:srgbClr val="00FF00"/>
              </a:gs>
              <a:gs pos="100000">
                <a:srgbClr val="008000"/>
              </a:gs>
            </a:gsLst>
            <a:lin ang="5400000" scaled="1"/>
          </a:gradFill>
          <a:ln w="9525">
            <a:solidFill>
              <a:srgbClr val="000000"/>
            </a:solidFill>
            <a:miter lim="800000"/>
            <a:headEnd/>
            <a:tailEnd/>
          </a:ln>
        </xdr:spPr>
      </xdr:sp>
      <xdr:sp macro="" textlink="">
        <xdr:nvSpPr>
          <xdr:cNvPr id="21463" name="Line 302">
            <a:extLst>
              <a:ext uri="{FF2B5EF4-FFF2-40B4-BE49-F238E27FC236}">
                <a16:creationId xmlns:a16="http://schemas.microsoft.com/office/drawing/2014/main" id="{00000000-0008-0000-0300-0000D7530000}"/>
              </a:ext>
            </a:extLst>
          </xdr:cNvPr>
          <xdr:cNvSpPr>
            <a:spLocks noChangeShapeType="1"/>
          </xdr:cNvSpPr>
        </xdr:nvSpPr>
        <xdr:spPr bwMode="auto">
          <a:xfrm>
            <a:off x="2428" y="12060"/>
            <a:ext cx="2" cy="157"/>
          </a:xfrm>
          <a:prstGeom prst="line">
            <a:avLst/>
          </a:prstGeom>
          <a:noFill/>
          <a:ln w="25400">
            <a:solidFill>
              <a:srgbClr val="008000"/>
            </a:solidFill>
            <a:round/>
            <a:headEnd/>
            <a:tailEnd/>
          </a:ln>
          <a:extLst>
            <a:ext uri="{909E8E84-426E-40DD-AFC4-6F175D3DCCD1}">
              <a14:hiddenFill xmlns:a14="http://schemas.microsoft.com/office/drawing/2010/main">
                <a:noFill/>
              </a14:hiddenFill>
            </a:ext>
          </a:extLst>
        </xdr:spPr>
      </xdr:sp>
      <xdr:grpSp>
        <xdr:nvGrpSpPr>
          <xdr:cNvPr id="21464" name="Group 298">
            <a:extLst>
              <a:ext uri="{FF2B5EF4-FFF2-40B4-BE49-F238E27FC236}">
                <a16:creationId xmlns:a16="http://schemas.microsoft.com/office/drawing/2014/main" id="{00000000-0008-0000-0300-0000D8530000}"/>
              </a:ext>
            </a:extLst>
          </xdr:cNvPr>
          <xdr:cNvGrpSpPr>
            <a:grpSpLocks/>
          </xdr:cNvGrpSpPr>
        </xdr:nvGrpSpPr>
        <xdr:grpSpPr bwMode="auto">
          <a:xfrm>
            <a:off x="2997" y="12089"/>
            <a:ext cx="243" cy="244"/>
            <a:chOff x="3570" y="6135"/>
            <a:chExt cx="330" cy="330"/>
          </a:xfrm>
        </xdr:grpSpPr>
        <xdr:sp macro="" textlink="">
          <xdr:nvSpPr>
            <xdr:cNvPr id="21541" name="Oval 301">
              <a:extLst>
                <a:ext uri="{FF2B5EF4-FFF2-40B4-BE49-F238E27FC236}">
                  <a16:creationId xmlns:a16="http://schemas.microsoft.com/office/drawing/2014/main" id="{00000000-0008-0000-0300-000025540000}"/>
                </a:ext>
              </a:extLst>
            </xdr:cNvPr>
            <xdr:cNvSpPr>
              <a:spLocks noChangeArrowheads="1"/>
            </xdr:cNvSpPr>
          </xdr:nvSpPr>
          <xdr:spPr bwMode="auto">
            <a:xfrm>
              <a:off x="3570" y="6135"/>
              <a:ext cx="330" cy="330"/>
            </a:xfrm>
            <a:prstGeom prst="ellipse">
              <a:avLst/>
            </a:prstGeom>
            <a:solidFill>
              <a:srgbClr val="FFFFFF"/>
            </a:solidFill>
            <a:ln w="9525">
              <a:solidFill>
                <a:srgbClr val="000000"/>
              </a:solidFill>
              <a:round/>
              <a:headEnd/>
              <a:tailEnd/>
            </a:ln>
          </xdr:spPr>
        </xdr:sp>
        <xdr:sp macro="" textlink="">
          <xdr:nvSpPr>
            <xdr:cNvPr id="21542" name="Line 300">
              <a:extLst>
                <a:ext uri="{FF2B5EF4-FFF2-40B4-BE49-F238E27FC236}">
                  <a16:creationId xmlns:a16="http://schemas.microsoft.com/office/drawing/2014/main" id="{00000000-0008-0000-0300-000026540000}"/>
                </a:ext>
              </a:extLst>
            </xdr:cNvPr>
            <xdr:cNvSpPr>
              <a:spLocks noChangeShapeType="1"/>
            </xdr:cNvSpPr>
          </xdr:nvSpPr>
          <xdr:spPr bwMode="auto">
            <a:xfrm>
              <a:off x="3570" y="6315"/>
              <a:ext cx="225" cy="1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543" name="Line 299">
              <a:extLst>
                <a:ext uri="{FF2B5EF4-FFF2-40B4-BE49-F238E27FC236}">
                  <a16:creationId xmlns:a16="http://schemas.microsoft.com/office/drawing/2014/main" id="{00000000-0008-0000-0300-000027540000}"/>
                </a:ext>
              </a:extLst>
            </xdr:cNvPr>
            <xdr:cNvSpPr>
              <a:spLocks noChangeShapeType="1"/>
            </xdr:cNvSpPr>
          </xdr:nvSpPr>
          <xdr:spPr bwMode="auto">
            <a:xfrm flipV="1">
              <a:off x="3570" y="6150"/>
              <a:ext cx="225" cy="13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nvGrpSpPr>
          <xdr:cNvPr id="21465" name="Group 294">
            <a:extLst>
              <a:ext uri="{FF2B5EF4-FFF2-40B4-BE49-F238E27FC236}">
                <a16:creationId xmlns:a16="http://schemas.microsoft.com/office/drawing/2014/main" id="{00000000-0008-0000-0300-0000D9530000}"/>
              </a:ext>
            </a:extLst>
          </xdr:cNvPr>
          <xdr:cNvGrpSpPr>
            <a:grpSpLocks/>
          </xdr:cNvGrpSpPr>
        </xdr:nvGrpSpPr>
        <xdr:grpSpPr bwMode="auto">
          <a:xfrm>
            <a:off x="4706" y="12089"/>
            <a:ext cx="243" cy="244"/>
            <a:chOff x="3570" y="6135"/>
            <a:chExt cx="330" cy="330"/>
          </a:xfrm>
        </xdr:grpSpPr>
        <xdr:sp macro="" textlink="">
          <xdr:nvSpPr>
            <xdr:cNvPr id="21538" name="Oval 297">
              <a:extLst>
                <a:ext uri="{FF2B5EF4-FFF2-40B4-BE49-F238E27FC236}">
                  <a16:creationId xmlns:a16="http://schemas.microsoft.com/office/drawing/2014/main" id="{00000000-0008-0000-0300-000022540000}"/>
                </a:ext>
              </a:extLst>
            </xdr:cNvPr>
            <xdr:cNvSpPr>
              <a:spLocks noChangeArrowheads="1"/>
            </xdr:cNvSpPr>
          </xdr:nvSpPr>
          <xdr:spPr bwMode="auto">
            <a:xfrm>
              <a:off x="3570" y="6135"/>
              <a:ext cx="330" cy="330"/>
            </a:xfrm>
            <a:prstGeom prst="ellipse">
              <a:avLst/>
            </a:prstGeom>
            <a:solidFill>
              <a:srgbClr val="FFFFFF"/>
            </a:solidFill>
            <a:ln w="9525">
              <a:solidFill>
                <a:srgbClr val="000000"/>
              </a:solidFill>
              <a:round/>
              <a:headEnd/>
              <a:tailEnd/>
            </a:ln>
          </xdr:spPr>
        </xdr:sp>
        <xdr:sp macro="" textlink="">
          <xdr:nvSpPr>
            <xdr:cNvPr id="21539" name="Line 296">
              <a:extLst>
                <a:ext uri="{FF2B5EF4-FFF2-40B4-BE49-F238E27FC236}">
                  <a16:creationId xmlns:a16="http://schemas.microsoft.com/office/drawing/2014/main" id="{00000000-0008-0000-0300-000023540000}"/>
                </a:ext>
              </a:extLst>
            </xdr:cNvPr>
            <xdr:cNvSpPr>
              <a:spLocks noChangeShapeType="1"/>
            </xdr:cNvSpPr>
          </xdr:nvSpPr>
          <xdr:spPr bwMode="auto">
            <a:xfrm>
              <a:off x="3570" y="6315"/>
              <a:ext cx="225" cy="1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540" name="Line 295">
              <a:extLst>
                <a:ext uri="{FF2B5EF4-FFF2-40B4-BE49-F238E27FC236}">
                  <a16:creationId xmlns:a16="http://schemas.microsoft.com/office/drawing/2014/main" id="{00000000-0008-0000-0300-000024540000}"/>
                </a:ext>
              </a:extLst>
            </xdr:cNvPr>
            <xdr:cNvSpPr>
              <a:spLocks noChangeShapeType="1"/>
            </xdr:cNvSpPr>
          </xdr:nvSpPr>
          <xdr:spPr bwMode="auto">
            <a:xfrm flipV="1">
              <a:off x="3570" y="6150"/>
              <a:ext cx="225" cy="13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21466" name="Line 293">
            <a:extLst>
              <a:ext uri="{FF2B5EF4-FFF2-40B4-BE49-F238E27FC236}">
                <a16:creationId xmlns:a16="http://schemas.microsoft.com/office/drawing/2014/main" id="{00000000-0008-0000-0300-0000DA530000}"/>
              </a:ext>
            </a:extLst>
          </xdr:cNvPr>
          <xdr:cNvSpPr>
            <a:spLocks noChangeShapeType="1"/>
          </xdr:cNvSpPr>
        </xdr:nvSpPr>
        <xdr:spPr bwMode="auto">
          <a:xfrm>
            <a:off x="5847" y="10401"/>
            <a:ext cx="1057" cy="2"/>
          </a:xfrm>
          <a:prstGeom prst="line">
            <a:avLst/>
          </a:prstGeom>
          <a:noFill/>
          <a:ln w="25400">
            <a:solidFill>
              <a:srgbClr val="FF0000"/>
            </a:solidFill>
            <a:round/>
            <a:headEnd/>
            <a:tailEnd/>
          </a:ln>
          <a:extLst>
            <a:ext uri="{909E8E84-426E-40DD-AFC4-6F175D3DCCD1}">
              <a14:hiddenFill xmlns:a14="http://schemas.microsoft.com/office/drawing/2010/main">
                <a:noFill/>
              </a14:hiddenFill>
            </a:ext>
          </a:extLst>
        </xdr:spPr>
      </xdr:sp>
      <xdr:sp macro="" textlink="">
        <xdr:nvSpPr>
          <xdr:cNvPr id="21467" name="Line 292">
            <a:extLst>
              <a:ext uri="{FF2B5EF4-FFF2-40B4-BE49-F238E27FC236}">
                <a16:creationId xmlns:a16="http://schemas.microsoft.com/office/drawing/2014/main" id="{00000000-0008-0000-0300-0000DB530000}"/>
              </a:ext>
            </a:extLst>
          </xdr:cNvPr>
          <xdr:cNvSpPr>
            <a:spLocks noChangeShapeType="1"/>
          </xdr:cNvSpPr>
        </xdr:nvSpPr>
        <xdr:spPr bwMode="auto">
          <a:xfrm>
            <a:off x="5869" y="13054"/>
            <a:ext cx="1842" cy="1"/>
          </a:xfrm>
          <a:prstGeom prst="line">
            <a:avLst/>
          </a:prstGeom>
          <a:noFill/>
          <a:ln w="2540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1468" name="Line 291">
            <a:extLst>
              <a:ext uri="{FF2B5EF4-FFF2-40B4-BE49-F238E27FC236}">
                <a16:creationId xmlns:a16="http://schemas.microsoft.com/office/drawing/2014/main" id="{00000000-0008-0000-0300-0000DC530000}"/>
              </a:ext>
            </a:extLst>
          </xdr:cNvPr>
          <xdr:cNvSpPr>
            <a:spLocks noChangeShapeType="1"/>
          </xdr:cNvSpPr>
        </xdr:nvSpPr>
        <xdr:spPr bwMode="auto">
          <a:xfrm flipV="1">
            <a:off x="6972" y="10401"/>
            <a:ext cx="1" cy="2648"/>
          </a:xfrm>
          <a:prstGeom prst="line">
            <a:avLst/>
          </a:prstGeom>
          <a:noFill/>
          <a:ln w="25400">
            <a:solidFill>
              <a:srgbClr val="0000FF"/>
            </a:solidFill>
            <a:round/>
            <a:headEnd/>
            <a:tailEnd/>
          </a:ln>
          <a:extLst>
            <a:ext uri="{909E8E84-426E-40DD-AFC4-6F175D3DCCD1}">
              <a14:hiddenFill xmlns:a14="http://schemas.microsoft.com/office/drawing/2010/main">
                <a:noFill/>
              </a14:hiddenFill>
            </a:ext>
          </a:extLst>
        </xdr:spPr>
      </xdr:sp>
      <xdr:grpSp>
        <xdr:nvGrpSpPr>
          <xdr:cNvPr id="21469" name="Group 287">
            <a:extLst>
              <a:ext uri="{FF2B5EF4-FFF2-40B4-BE49-F238E27FC236}">
                <a16:creationId xmlns:a16="http://schemas.microsoft.com/office/drawing/2014/main" id="{00000000-0008-0000-0300-0000DD530000}"/>
              </a:ext>
            </a:extLst>
          </xdr:cNvPr>
          <xdr:cNvGrpSpPr>
            <a:grpSpLocks/>
          </xdr:cNvGrpSpPr>
        </xdr:nvGrpSpPr>
        <xdr:grpSpPr bwMode="auto">
          <a:xfrm>
            <a:off x="6817" y="10307"/>
            <a:ext cx="288" cy="239"/>
            <a:chOff x="3098" y="2362"/>
            <a:chExt cx="465" cy="383"/>
          </a:xfrm>
        </xdr:grpSpPr>
        <xdr:sp macro="" textlink="">
          <xdr:nvSpPr>
            <xdr:cNvPr id="21535" name="AutoShape 290">
              <a:extLst>
                <a:ext uri="{FF2B5EF4-FFF2-40B4-BE49-F238E27FC236}">
                  <a16:creationId xmlns:a16="http://schemas.microsoft.com/office/drawing/2014/main" id="{00000000-0008-0000-0300-00001F540000}"/>
                </a:ext>
              </a:extLst>
            </xdr:cNvPr>
            <xdr:cNvSpPr>
              <a:spLocks noChangeArrowheads="1"/>
            </xdr:cNvSpPr>
          </xdr:nvSpPr>
          <xdr:spPr bwMode="auto">
            <a:xfrm rot="-5400000">
              <a:off x="3300" y="2385"/>
              <a:ext cx="285" cy="240"/>
            </a:xfrm>
            <a:prstGeom prst="triangle">
              <a:avLst>
                <a:gd name="adj" fmla="val 50000"/>
              </a:avLst>
            </a:prstGeom>
            <a:solidFill>
              <a:srgbClr val="FFFFFF"/>
            </a:solidFill>
            <a:ln w="9525">
              <a:solidFill>
                <a:srgbClr val="000000"/>
              </a:solidFill>
              <a:miter lim="800000"/>
              <a:headEnd/>
              <a:tailEnd/>
            </a:ln>
          </xdr:spPr>
        </xdr:sp>
        <xdr:sp macro="" textlink="">
          <xdr:nvSpPr>
            <xdr:cNvPr id="21536" name="AutoShape 289">
              <a:extLst>
                <a:ext uri="{FF2B5EF4-FFF2-40B4-BE49-F238E27FC236}">
                  <a16:creationId xmlns:a16="http://schemas.microsoft.com/office/drawing/2014/main" id="{00000000-0008-0000-0300-000020540000}"/>
                </a:ext>
              </a:extLst>
            </xdr:cNvPr>
            <xdr:cNvSpPr>
              <a:spLocks noChangeArrowheads="1"/>
            </xdr:cNvSpPr>
          </xdr:nvSpPr>
          <xdr:spPr bwMode="auto">
            <a:xfrm rot="-5400000" flipH="1" flipV="1">
              <a:off x="3075" y="2385"/>
              <a:ext cx="285" cy="240"/>
            </a:xfrm>
            <a:prstGeom prst="triangle">
              <a:avLst>
                <a:gd name="adj" fmla="val 50000"/>
              </a:avLst>
            </a:prstGeom>
            <a:solidFill>
              <a:srgbClr val="FFFFFF"/>
            </a:solidFill>
            <a:ln w="9525">
              <a:solidFill>
                <a:srgbClr val="000000"/>
              </a:solidFill>
              <a:miter lim="800000"/>
              <a:headEnd/>
              <a:tailEnd/>
            </a:ln>
          </xdr:spPr>
        </xdr:sp>
        <xdr:sp macro="" textlink="">
          <xdr:nvSpPr>
            <xdr:cNvPr id="21537" name="AutoShape 288">
              <a:extLst>
                <a:ext uri="{FF2B5EF4-FFF2-40B4-BE49-F238E27FC236}">
                  <a16:creationId xmlns:a16="http://schemas.microsoft.com/office/drawing/2014/main" id="{00000000-0008-0000-0300-000021540000}"/>
                </a:ext>
              </a:extLst>
            </xdr:cNvPr>
            <xdr:cNvSpPr>
              <a:spLocks noChangeArrowheads="1"/>
            </xdr:cNvSpPr>
          </xdr:nvSpPr>
          <xdr:spPr bwMode="auto">
            <a:xfrm rot="10800000" flipH="1" flipV="1">
              <a:off x="3195" y="2505"/>
              <a:ext cx="285" cy="240"/>
            </a:xfrm>
            <a:prstGeom prst="triangle">
              <a:avLst>
                <a:gd name="adj" fmla="val 50000"/>
              </a:avLst>
            </a:prstGeom>
            <a:solidFill>
              <a:srgbClr val="FFFFFF"/>
            </a:solidFill>
            <a:ln w="9525">
              <a:solidFill>
                <a:srgbClr val="000000"/>
              </a:solidFill>
              <a:miter lim="800000"/>
              <a:headEnd/>
              <a:tailEnd/>
            </a:ln>
          </xdr:spPr>
        </xdr:sp>
      </xdr:grpSp>
      <xdr:sp macro="" textlink="">
        <xdr:nvSpPr>
          <xdr:cNvPr id="21470" name="Line 286">
            <a:extLst>
              <a:ext uri="{FF2B5EF4-FFF2-40B4-BE49-F238E27FC236}">
                <a16:creationId xmlns:a16="http://schemas.microsoft.com/office/drawing/2014/main" id="{00000000-0008-0000-0300-0000DE530000}"/>
              </a:ext>
            </a:extLst>
          </xdr:cNvPr>
          <xdr:cNvSpPr>
            <a:spLocks noChangeShapeType="1"/>
          </xdr:cNvSpPr>
        </xdr:nvSpPr>
        <xdr:spPr bwMode="auto">
          <a:xfrm flipH="1" flipV="1">
            <a:off x="5057" y="10025"/>
            <a:ext cx="6" cy="854"/>
          </a:xfrm>
          <a:prstGeom prst="line">
            <a:avLst/>
          </a:prstGeom>
          <a:noFill/>
          <a:ln w="25400">
            <a:solidFill>
              <a:srgbClr val="FF6600"/>
            </a:solidFill>
            <a:round/>
            <a:headEnd/>
            <a:tailEnd/>
          </a:ln>
          <a:extLst>
            <a:ext uri="{909E8E84-426E-40DD-AFC4-6F175D3DCCD1}">
              <a14:hiddenFill xmlns:a14="http://schemas.microsoft.com/office/drawing/2010/main">
                <a:noFill/>
              </a14:hiddenFill>
            </a:ext>
          </a:extLst>
        </xdr:spPr>
      </xdr:sp>
      <xdr:sp macro="" textlink="">
        <xdr:nvSpPr>
          <xdr:cNvPr id="21471" name="Line 285">
            <a:extLst>
              <a:ext uri="{FF2B5EF4-FFF2-40B4-BE49-F238E27FC236}">
                <a16:creationId xmlns:a16="http://schemas.microsoft.com/office/drawing/2014/main" id="{00000000-0008-0000-0300-0000DF530000}"/>
              </a:ext>
            </a:extLst>
          </xdr:cNvPr>
          <xdr:cNvSpPr>
            <a:spLocks noChangeShapeType="1"/>
          </xdr:cNvSpPr>
        </xdr:nvSpPr>
        <xdr:spPr bwMode="auto">
          <a:xfrm>
            <a:off x="5063" y="10036"/>
            <a:ext cx="2548" cy="0"/>
          </a:xfrm>
          <a:prstGeom prst="line">
            <a:avLst/>
          </a:prstGeom>
          <a:noFill/>
          <a:ln w="25400">
            <a:solidFill>
              <a:srgbClr val="FF6600"/>
            </a:solidFill>
            <a:round/>
            <a:headEnd/>
            <a:tailEnd/>
          </a:ln>
          <a:extLst>
            <a:ext uri="{909E8E84-426E-40DD-AFC4-6F175D3DCCD1}">
              <a14:hiddenFill xmlns:a14="http://schemas.microsoft.com/office/drawing/2010/main">
                <a:noFill/>
              </a14:hiddenFill>
            </a:ext>
          </a:extLst>
        </xdr:spPr>
      </xdr:sp>
      <xdr:sp macro="" textlink="">
        <xdr:nvSpPr>
          <xdr:cNvPr id="21472" name="Line 284">
            <a:extLst>
              <a:ext uri="{FF2B5EF4-FFF2-40B4-BE49-F238E27FC236}">
                <a16:creationId xmlns:a16="http://schemas.microsoft.com/office/drawing/2014/main" id="{00000000-0008-0000-0300-0000E0530000}"/>
              </a:ext>
            </a:extLst>
          </xdr:cNvPr>
          <xdr:cNvSpPr>
            <a:spLocks noChangeShapeType="1"/>
          </xdr:cNvSpPr>
        </xdr:nvSpPr>
        <xdr:spPr bwMode="auto">
          <a:xfrm>
            <a:off x="6479" y="10047"/>
            <a:ext cx="1" cy="832"/>
          </a:xfrm>
          <a:prstGeom prst="line">
            <a:avLst/>
          </a:prstGeom>
          <a:noFill/>
          <a:ln w="25400">
            <a:solidFill>
              <a:srgbClr val="FF6600"/>
            </a:solidFill>
            <a:round/>
            <a:headEnd/>
            <a:tailEnd/>
          </a:ln>
          <a:extLst>
            <a:ext uri="{909E8E84-426E-40DD-AFC4-6F175D3DCCD1}">
              <a14:hiddenFill xmlns:a14="http://schemas.microsoft.com/office/drawing/2010/main">
                <a:noFill/>
              </a14:hiddenFill>
            </a:ext>
          </a:extLst>
        </xdr:spPr>
      </xdr:sp>
      <xdr:sp macro="" textlink="">
        <xdr:nvSpPr>
          <xdr:cNvPr id="21473" name="Line 283">
            <a:extLst>
              <a:ext uri="{FF2B5EF4-FFF2-40B4-BE49-F238E27FC236}">
                <a16:creationId xmlns:a16="http://schemas.microsoft.com/office/drawing/2014/main" id="{00000000-0008-0000-0300-0000E1530000}"/>
              </a:ext>
            </a:extLst>
          </xdr:cNvPr>
          <xdr:cNvSpPr>
            <a:spLocks noChangeShapeType="1"/>
          </xdr:cNvSpPr>
        </xdr:nvSpPr>
        <xdr:spPr bwMode="auto">
          <a:xfrm flipH="1">
            <a:off x="6474" y="10873"/>
            <a:ext cx="506" cy="1"/>
          </a:xfrm>
          <a:prstGeom prst="line">
            <a:avLst/>
          </a:prstGeom>
          <a:noFill/>
          <a:ln w="25400">
            <a:solidFill>
              <a:srgbClr val="FF6600"/>
            </a:solidFill>
            <a:round/>
            <a:headEnd/>
            <a:tailEnd/>
          </a:ln>
          <a:extLst>
            <a:ext uri="{909E8E84-426E-40DD-AFC4-6F175D3DCCD1}">
              <a14:hiddenFill xmlns:a14="http://schemas.microsoft.com/office/drawing/2010/main">
                <a:noFill/>
              </a14:hiddenFill>
            </a:ext>
          </a:extLst>
        </xdr:spPr>
      </xdr:sp>
      <xdr:grpSp>
        <xdr:nvGrpSpPr>
          <xdr:cNvPr id="21474" name="Group 279">
            <a:extLst>
              <a:ext uri="{FF2B5EF4-FFF2-40B4-BE49-F238E27FC236}">
                <a16:creationId xmlns:a16="http://schemas.microsoft.com/office/drawing/2014/main" id="{00000000-0008-0000-0300-0000E2530000}"/>
              </a:ext>
            </a:extLst>
          </xdr:cNvPr>
          <xdr:cNvGrpSpPr>
            <a:grpSpLocks/>
          </xdr:cNvGrpSpPr>
        </xdr:nvGrpSpPr>
        <xdr:grpSpPr bwMode="auto">
          <a:xfrm>
            <a:off x="7037" y="9914"/>
            <a:ext cx="243" cy="244"/>
            <a:chOff x="3570" y="6135"/>
            <a:chExt cx="330" cy="330"/>
          </a:xfrm>
        </xdr:grpSpPr>
        <xdr:sp macro="" textlink="">
          <xdr:nvSpPr>
            <xdr:cNvPr id="21532" name="Oval 282">
              <a:extLst>
                <a:ext uri="{FF2B5EF4-FFF2-40B4-BE49-F238E27FC236}">
                  <a16:creationId xmlns:a16="http://schemas.microsoft.com/office/drawing/2014/main" id="{00000000-0008-0000-0300-00001C540000}"/>
                </a:ext>
              </a:extLst>
            </xdr:cNvPr>
            <xdr:cNvSpPr>
              <a:spLocks noChangeArrowheads="1"/>
            </xdr:cNvSpPr>
          </xdr:nvSpPr>
          <xdr:spPr bwMode="auto">
            <a:xfrm>
              <a:off x="3570" y="6135"/>
              <a:ext cx="330" cy="330"/>
            </a:xfrm>
            <a:prstGeom prst="ellipse">
              <a:avLst/>
            </a:prstGeom>
            <a:solidFill>
              <a:srgbClr val="FFFFFF"/>
            </a:solidFill>
            <a:ln w="9525">
              <a:solidFill>
                <a:srgbClr val="000000"/>
              </a:solidFill>
              <a:round/>
              <a:headEnd/>
              <a:tailEnd/>
            </a:ln>
          </xdr:spPr>
        </xdr:sp>
        <xdr:sp macro="" textlink="">
          <xdr:nvSpPr>
            <xdr:cNvPr id="21533" name="Line 281">
              <a:extLst>
                <a:ext uri="{FF2B5EF4-FFF2-40B4-BE49-F238E27FC236}">
                  <a16:creationId xmlns:a16="http://schemas.microsoft.com/office/drawing/2014/main" id="{00000000-0008-0000-0300-00001D540000}"/>
                </a:ext>
              </a:extLst>
            </xdr:cNvPr>
            <xdr:cNvSpPr>
              <a:spLocks noChangeShapeType="1"/>
            </xdr:cNvSpPr>
          </xdr:nvSpPr>
          <xdr:spPr bwMode="auto">
            <a:xfrm>
              <a:off x="3570" y="6315"/>
              <a:ext cx="225" cy="1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534" name="Line 280">
              <a:extLst>
                <a:ext uri="{FF2B5EF4-FFF2-40B4-BE49-F238E27FC236}">
                  <a16:creationId xmlns:a16="http://schemas.microsoft.com/office/drawing/2014/main" id="{00000000-0008-0000-0300-00001E540000}"/>
                </a:ext>
              </a:extLst>
            </xdr:cNvPr>
            <xdr:cNvSpPr>
              <a:spLocks noChangeShapeType="1"/>
            </xdr:cNvSpPr>
          </xdr:nvSpPr>
          <xdr:spPr bwMode="auto">
            <a:xfrm flipV="1">
              <a:off x="3570" y="6150"/>
              <a:ext cx="225" cy="13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21475" name="Line 278">
            <a:extLst>
              <a:ext uri="{FF2B5EF4-FFF2-40B4-BE49-F238E27FC236}">
                <a16:creationId xmlns:a16="http://schemas.microsoft.com/office/drawing/2014/main" id="{00000000-0008-0000-0300-0000E3530000}"/>
              </a:ext>
            </a:extLst>
          </xdr:cNvPr>
          <xdr:cNvSpPr>
            <a:spLocks noChangeShapeType="1"/>
          </xdr:cNvSpPr>
        </xdr:nvSpPr>
        <xdr:spPr bwMode="auto">
          <a:xfrm flipV="1">
            <a:off x="7621" y="8016"/>
            <a:ext cx="3" cy="2397"/>
          </a:xfrm>
          <a:prstGeom prst="line">
            <a:avLst/>
          </a:prstGeom>
          <a:noFill/>
          <a:ln w="25400">
            <a:solidFill>
              <a:srgbClr val="FF6600"/>
            </a:solidFill>
            <a:round/>
            <a:headEnd/>
            <a:tailEnd/>
          </a:ln>
          <a:extLst>
            <a:ext uri="{909E8E84-426E-40DD-AFC4-6F175D3DCCD1}">
              <a14:hiddenFill xmlns:a14="http://schemas.microsoft.com/office/drawing/2010/main">
                <a:noFill/>
              </a14:hiddenFill>
            </a:ext>
          </a:extLst>
        </xdr:spPr>
      </xdr:sp>
      <xdr:sp macro="" textlink="">
        <xdr:nvSpPr>
          <xdr:cNvPr id="21476" name="Line 277">
            <a:extLst>
              <a:ext uri="{FF2B5EF4-FFF2-40B4-BE49-F238E27FC236}">
                <a16:creationId xmlns:a16="http://schemas.microsoft.com/office/drawing/2014/main" id="{00000000-0008-0000-0300-0000E4530000}"/>
              </a:ext>
            </a:extLst>
          </xdr:cNvPr>
          <xdr:cNvSpPr>
            <a:spLocks noChangeShapeType="1"/>
          </xdr:cNvSpPr>
        </xdr:nvSpPr>
        <xdr:spPr bwMode="auto">
          <a:xfrm>
            <a:off x="3207" y="11379"/>
            <a:ext cx="397" cy="1"/>
          </a:xfrm>
          <a:prstGeom prst="line">
            <a:avLst/>
          </a:prstGeom>
          <a:noFill/>
          <a:ln w="25400">
            <a:solidFill>
              <a:srgbClr val="00FF00"/>
            </a:solidFill>
            <a:round/>
            <a:headEnd/>
            <a:tailEnd/>
          </a:ln>
          <a:extLst>
            <a:ext uri="{909E8E84-426E-40DD-AFC4-6F175D3DCCD1}">
              <a14:hiddenFill xmlns:a14="http://schemas.microsoft.com/office/drawing/2010/main">
                <a:noFill/>
              </a14:hiddenFill>
            </a:ext>
          </a:extLst>
        </xdr:spPr>
      </xdr:sp>
      <xdr:sp macro="" textlink="">
        <xdr:nvSpPr>
          <xdr:cNvPr id="21477" name="Line 276">
            <a:extLst>
              <a:ext uri="{FF2B5EF4-FFF2-40B4-BE49-F238E27FC236}">
                <a16:creationId xmlns:a16="http://schemas.microsoft.com/office/drawing/2014/main" id="{00000000-0008-0000-0300-0000E5530000}"/>
              </a:ext>
            </a:extLst>
          </xdr:cNvPr>
          <xdr:cNvSpPr>
            <a:spLocks noChangeShapeType="1"/>
          </xdr:cNvSpPr>
        </xdr:nvSpPr>
        <xdr:spPr bwMode="auto">
          <a:xfrm>
            <a:off x="7611" y="9015"/>
            <a:ext cx="363" cy="0"/>
          </a:xfrm>
          <a:prstGeom prst="line">
            <a:avLst/>
          </a:prstGeom>
          <a:noFill/>
          <a:ln w="25400">
            <a:solidFill>
              <a:srgbClr val="FF6600"/>
            </a:solidFill>
            <a:round/>
            <a:headEnd/>
            <a:tailEnd/>
          </a:ln>
          <a:extLst>
            <a:ext uri="{909E8E84-426E-40DD-AFC4-6F175D3DCCD1}">
              <a14:hiddenFill xmlns:a14="http://schemas.microsoft.com/office/drawing/2010/main">
                <a:noFill/>
              </a14:hiddenFill>
            </a:ext>
          </a:extLst>
        </xdr:spPr>
      </xdr:sp>
      <xdr:sp macro="" textlink="">
        <xdr:nvSpPr>
          <xdr:cNvPr id="21478" name="AutoShape 275">
            <a:extLst>
              <a:ext uri="{FF2B5EF4-FFF2-40B4-BE49-F238E27FC236}">
                <a16:creationId xmlns:a16="http://schemas.microsoft.com/office/drawing/2014/main" id="{00000000-0008-0000-0300-0000E6530000}"/>
              </a:ext>
            </a:extLst>
          </xdr:cNvPr>
          <xdr:cNvSpPr>
            <a:spLocks noChangeArrowheads="1"/>
          </xdr:cNvSpPr>
        </xdr:nvSpPr>
        <xdr:spPr bwMode="auto">
          <a:xfrm>
            <a:off x="7920" y="9025"/>
            <a:ext cx="126" cy="110"/>
          </a:xfrm>
          <a:prstGeom prst="triangle">
            <a:avLst>
              <a:gd name="adj" fmla="val 50000"/>
            </a:avLst>
          </a:prstGeom>
          <a:solidFill>
            <a:srgbClr val="FFFFFF"/>
          </a:solidFill>
          <a:ln w="25400">
            <a:solidFill>
              <a:srgbClr val="FF6600"/>
            </a:solidFill>
            <a:miter lim="800000"/>
            <a:headEnd/>
            <a:tailEnd/>
          </a:ln>
        </xdr:spPr>
      </xdr:sp>
      <xdr:sp macro="" textlink="">
        <xdr:nvSpPr>
          <xdr:cNvPr id="21479" name="Line 274">
            <a:extLst>
              <a:ext uri="{FF2B5EF4-FFF2-40B4-BE49-F238E27FC236}">
                <a16:creationId xmlns:a16="http://schemas.microsoft.com/office/drawing/2014/main" id="{00000000-0008-0000-0300-0000E7530000}"/>
              </a:ext>
            </a:extLst>
          </xdr:cNvPr>
          <xdr:cNvSpPr>
            <a:spLocks noChangeShapeType="1"/>
          </xdr:cNvSpPr>
        </xdr:nvSpPr>
        <xdr:spPr bwMode="auto">
          <a:xfrm>
            <a:off x="7623" y="9625"/>
            <a:ext cx="351" cy="0"/>
          </a:xfrm>
          <a:prstGeom prst="line">
            <a:avLst/>
          </a:prstGeom>
          <a:noFill/>
          <a:ln w="25400">
            <a:solidFill>
              <a:srgbClr val="FF6600"/>
            </a:solidFill>
            <a:round/>
            <a:headEnd/>
            <a:tailEnd/>
          </a:ln>
          <a:extLst>
            <a:ext uri="{909E8E84-426E-40DD-AFC4-6F175D3DCCD1}">
              <a14:hiddenFill xmlns:a14="http://schemas.microsoft.com/office/drawing/2010/main">
                <a:noFill/>
              </a14:hiddenFill>
            </a:ext>
          </a:extLst>
        </xdr:spPr>
      </xdr:sp>
      <xdr:sp macro="" textlink="">
        <xdr:nvSpPr>
          <xdr:cNvPr id="21480" name="AutoShape 273">
            <a:extLst>
              <a:ext uri="{FF2B5EF4-FFF2-40B4-BE49-F238E27FC236}">
                <a16:creationId xmlns:a16="http://schemas.microsoft.com/office/drawing/2014/main" id="{00000000-0008-0000-0300-0000E8530000}"/>
              </a:ext>
            </a:extLst>
          </xdr:cNvPr>
          <xdr:cNvSpPr>
            <a:spLocks noChangeArrowheads="1"/>
          </xdr:cNvSpPr>
        </xdr:nvSpPr>
        <xdr:spPr bwMode="auto">
          <a:xfrm>
            <a:off x="7920" y="9636"/>
            <a:ext cx="126" cy="110"/>
          </a:xfrm>
          <a:prstGeom prst="triangle">
            <a:avLst>
              <a:gd name="adj" fmla="val 50000"/>
            </a:avLst>
          </a:prstGeom>
          <a:solidFill>
            <a:srgbClr val="FFFFFF"/>
          </a:solidFill>
          <a:ln w="25400">
            <a:solidFill>
              <a:srgbClr val="FF6600"/>
            </a:solidFill>
            <a:miter lim="800000"/>
            <a:headEnd/>
            <a:tailEnd/>
          </a:ln>
        </xdr:spPr>
      </xdr:sp>
      <xdr:grpSp>
        <xdr:nvGrpSpPr>
          <xdr:cNvPr id="21481" name="Group 268">
            <a:extLst>
              <a:ext uri="{FF2B5EF4-FFF2-40B4-BE49-F238E27FC236}">
                <a16:creationId xmlns:a16="http://schemas.microsoft.com/office/drawing/2014/main" id="{00000000-0008-0000-0300-0000E9530000}"/>
              </a:ext>
            </a:extLst>
          </xdr:cNvPr>
          <xdr:cNvGrpSpPr>
            <a:grpSpLocks/>
          </xdr:cNvGrpSpPr>
        </xdr:nvGrpSpPr>
        <xdr:grpSpPr bwMode="auto">
          <a:xfrm>
            <a:off x="4987" y="10524"/>
            <a:ext cx="153" cy="263"/>
            <a:chOff x="4335" y="4875"/>
            <a:chExt cx="210" cy="355"/>
          </a:xfrm>
        </xdr:grpSpPr>
        <xdr:grpSp>
          <xdr:nvGrpSpPr>
            <xdr:cNvPr id="21528" name="Group 270">
              <a:extLst>
                <a:ext uri="{FF2B5EF4-FFF2-40B4-BE49-F238E27FC236}">
                  <a16:creationId xmlns:a16="http://schemas.microsoft.com/office/drawing/2014/main" id="{00000000-0008-0000-0300-000018540000}"/>
                </a:ext>
              </a:extLst>
            </xdr:cNvPr>
            <xdr:cNvGrpSpPr>
              <a:grpSpLocks/>
            </xdr:cNvGrpSpPr>
          </xdr:nvGrpSpPr>
          <xdr:grpSpPr bwMode="auto">
            <a:xfrm>
              <a:off x="4335" y="4875"/>
              <a:ext cx="210" cy="355"/>
              <a:chOff x="4455" y="2820"/>
              <a:chExt cx="225" cy="375"/>
            </a:xfrm>
          </xdr:grpSpPr>
          <xdr:sp macro="" textlink="">
            <xdr:nvSpPr>
              <xdr:cNvPr id="21530" name="AutoShape 272">
                <a:extLst>
                  <a:ext uri="{FF2B5EF4-FFF2-40B4-BE49-F238E27FC236}">
                    <a16:creationId xmlns:a16="http://schemas.microsoft.com/office/drawing/2014/main" id="{00000000-0008-0000-0300-00001A540000}"/>
                  </a:ext>
                </a:extLst>
              </xdr:cNvPr>
              <xdr:cNvSpPr>
                <a:spLocks noChangeArrowheads="1"/>
              </xdr:cNvSpPr>
            </xdr:nvSpPr>
            <xdr:spPr bwMode="auto">
              <a:xfrm>
                <a:off x="4455" y="3000"/>
                <a:ext cx="225" cy="195"/>
              </a:xfrm>
              <a:prstGeom prst="triangle">
                <a:avLst>
                  <a:gd name="adj" fmla="val 50000"/>
                </a:avLst>
              </a:prstGeom>
              <a:solidFill>
                <a:srgbClr val="FFFFFF"/>
              </a:solidFill>
              <a:ln w="9525">
                <a:solidFill>
                  <a:srgbClr val="000000"/>
                </a:solidFill>
                <a:miter lim="800000"/>
                <a:headEnd/>
                <a:tailEnd/>
              </a:ln>
            </xdr:spPr>
          </xdr:sp>
          <xdr:sp macro="" textlink="">
            <xdr:nvSpPr>
              <xdr:cNvPr id="21531" name="AutoShape 271">
                <a:extLst>
                  <a:ext uri="{FF2B5EF4-FFF2-40B4-BE49-F238E27FC236}">
                    <a16:creationId xmlns:a16="http://schemas.microsoft.com/office/drawing/2014/main" id="{00000000-0008-0000-0300-00001B540000}"/>
                  </a:ext>
                </a:extLst>
              </xdr:cNvPr>
              <xdr:cNvSpPr>
                <a:spLocks noChangeArrowheads="1"/>
              </xdr:cNvSpPr>
            </xdr:nvSpPr>
            <xdr:spPr bwMode="auto">
              <a:xfrm flipV="1">
                <a:off x="4455" y="2820"/>
                <a:ext cx="225" cy="195"/>
              </a:xfrm>
              <a:prstGeom prst="triangle">
                <a:avLst>
                  <a:gd name="adj" fmla="val 50000"/>
                </a:avLst>
              </a:prstGeom>
              <a:solidFill>
                <a:srgbClr val="FFFFFF"/>
              </a:solidFill>
              <a:ln w="9525">
                <a:solidFill>
                  <a:srgbClr val="000000"/>
                </a:solidFill>
                <a:miter lim="800000"/>
                <a:headEnd/>
                <a:tailEnd/>
              </a:ln>
            </xdr:spPr>
          </xdr:sp>
        </xdr:grpSp>
        <xdr:sp macro="" textlink="">
          <xdr:nvSpPr>
            <xdr:cNvPr id="21529" name="Line 269">
              <a:extLst>
                <a:ext uri="{FF2B5EF4-FFF2-40B4-BE49-F238E27FC236}">
                  <a16:creationId xmlns:a16="http://schemas.microsoft.com/office/drawing/2014/main" id="{00000000-0008-0000-0300-000019540000}"/>
                </a:ext>
              </a:extLst>
            </xdr:cNvPr>
            <xdr:cNvSpPr>
              <a:spLocks noChangeShapeType="1"/>
            </xdr:cNvSpPr>
          </xdr:nvSpPr>
          <xdr:spPr bwMode="auto">
            <a:xfrm flipH="1">
              <a:off x="4350" y="5190"/>
              <a:ext cx="180"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nvGrpSpPr>
          <xdr:cNvPr id="21482" name="Group 263">
            <a:extLst>
              <a:ext uri="{FF2B5EF4-FFF2-40B4-BE49-F238E27FC236}">
                <a16:creationId xmlns:a16="http://schemas.microsoft.com/office/drawing/2014/main" id="{00000000-0008-0000-0300-0000EA530000}"/>
              </a:ext>
            </a:extLst>
          </xdr:cNvPr>
          <xdr:cNvGrpSpPr>
            <a:grpSpLocks/>
          </xdr:cNvGrpSpPr>
        </xdr:nvGrpSpPr>
        <xdr:grpSpPr bwMode="auto">
          <a:xfrm>
            <a:off x="6401" y="10524"/>
            <a:ext cx="155" cy="263"/>
            <a:chOff x="4335" y="4875"/>
            <a:chExt cx="210" cy="355"/>
          </a:xfrm>
        </xdr:grpSpPr>
        <xdr:grpSp>
          <xdr:nvGrpSpPr>
            <xdr:cNvPr id="21524" name="Group 265">
              <a:extLst>
                <a:ext uri="{FF2B5EF4-FFF2-40B4-BE49-F238E27FC236}">
                  <a16:creationId xmlns:a16="http://schemas.microsoft.com/office/drawing/2014/main" id="{00000000-0008-0000-0300-000014540000}"/>
                </a:ext>
              </a:extLst>
            </xdr:cNvPr>
            <xdr:cNvGrpSpPr>
              <a:grpSpLocks/>
            </xdr:cNvGrpSpPr>
          </xdr:nvGrpSpPr>
          <xdr:grpSpPr bwMode="auto">
            <a:xfrm>
              <a:off x="4335" y="4875"/>
              <a:ext cx="210" cy="355"/>
              <a:chOff x="4455" y="2820"/>
              <a:chExt cx="225" cy="375"/>
            </a:xfrm>
          </xdr:grpSpPr>
          <xdr:sp macro="" textlink="">
            <xdr:nvSpPr>
              <xdr:cNvPr id="21526" name="AutoShape 267">
                <a:extLst>
                  <a:ext uri="{FF2B5EF4-FFF2-40B4-BE49-F238E27FC236}">
                    <a16:creationId xmlns:a16="http://schemas.microsoft.com/office/drawing/2014/main" id="{00000000-0008-0000-0300-000016540000}"/>
                  </a:ext>
                </a:extLst>
              </xdr:cNvPr>
              <xdr:cNvSpPr>
                <a:spLocks noChangeArrowheads="1"/>
              </xdr:cNvSpPr>
            </xdr:nvSpPr>
            <xdr:spPr bwMode="auto">
              <a:xfrm>
                <a:off x="4455" y="3000"/>
                <a:ext cx="225" cy="195"/>
              </a:xfrm>
              <a:prstGeom prst="triangle">
                <a:avLst>
                  <a:gd name="adj" fmla="val 50000"/>
                </a:avLst>
              </a:prstGeom>
              <a:solidFill>
                <a:srgbClr val="FFFFFF"/>
              </a:solidFill>
              <a:ln w="9525">
                <a:solidFill>
                  <a:srgbClr val="000000"/>
                </a:solidFill>
                <a:miter lim="800000"/>
                <a:headEnd/>
                <a:tailEnd/>
              </a:ln>
            </xdr:spPr>
          </xdr:sp>
          <xdr:sp macro="" textlink="">
            <xdr:nvSpPr>
              <xdr:cNvPr id="21527" name="AutoShape 266">
                <a:extLst>
                  <a:ext uri="{FF2B5EF4-FFF2-40B4-BE49-F238E27FC236}">
                    <a16:creationId xmlns:a16="http://schemas.microsoft.com/office/drawing/2014/main" id="{00000000-0008-0000-0300-000017540000}"/>
                  </a:ext>
                </a:extLst>
              </xdr:cNvPr>
              <xdr:cNvSpPr>
                <a:spLocks noChangeArrowheads="1"/>
              </xdr:cNvSpPr>
            </xdr:nvSpPr>
            <xdr:spPr bwMode="auto">
              <a:xfrm flipV="1">
                <a:off x="4455" y="2820"/>
                <a:ext cx="225" cy="195"/>
              </a:xfrm>
              <a:prstGeom prst="triangle">
                <a:avLst>
                  <a:gd name="adj" fmla="val 50000"/>
                </a:avLst>
              </a:prstGeom>
              <a:solidFill>
                <a:srgbClr val="FFFFFF"/>
              </a:solidFill>
              <a:ln w="9525">
                <a:solidFill>
                  <a:srgbClr val="000000"/>
                </a:solidFill>
                <a:miter lim="800000"/>
                <a:headEnd/>
                <a:tailEnd/>
              </a:ln>
            </xdr:spPr>
          </xdr:sp>
        </xdr:grpSp>
        <xdr:sp macro="" textlink="">
          <xdr:nvSpPr>
            <xdr:cNvPr id="21525" name="Line 264">
              <a:extLst>
                <a:ext uri="{FF2B5EF4-FFF2-40B4-BE49-F238E27FC236}">
                  <a16:creationId xmlns:a16="http://schemas.microsoft.com/office/drawing/2014/main" id="{00000000-0008-0000-0300-000015540000}"/>
                </a:ext>
              </a:extLst>
            </xdr:cNvPr>
            <xdr:cNvSpPr>
              <a:spLocks noChangeShapeType="1"/>
            </xdr:cNvSpPr>
          </xdr:nvSpPr>
          <xdr:spPr bwMode="auto">
            <a:xfrm flipH="1">
              <a:off x="4350" y="5190"/>
              <a:ext cx="180"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21483" name="Line 262">
            <a:extLst>
              <a:ext uri="{FF2B5EF4-FFF2-40B4-BE49-F238E27FC236}">
                <a16:creationId xmlns:a16="http://schemas.microsoft.com/office/drawing/2014/main" id="{00000000-0008-0000-0300-0000EB530000}"/>
              </a:ext>
            </a:extLst>
          </xdr:cNvPr>
          <xdr:cNvSpPr>
            <a:spLocks noChangeShapeType="1"/>
          </xdr:cNvSpPr>
        </xdr:nvSpPr>
        <xdr:spPr bwMode="auto">
          <a:xfrm>
            <a:off x="5318" y="11478"/>
            <a:ext cx="905" cy="0"/>
          </a:xfrm>
          <a:prstGeom prst="line">
            <a:avLst/>
          </a:prstGeom>
          <a:noFill/>
          <a:ln w="19050">
            <a:solidFill>
              <a:srgbClr val="FFFFFF"/>
            </a:solidFill>
            <a:prstDash val="dash"/>
            <a:round/>
            <a:headEnd/>
            <a:tailEnd/>
          </a:ln>
          <a:extLst>
            <a:ext uri="{909E8E84-426E-40DD-AFC4-6F175D3DCCD1}">
              <a14:hiddenFill xmlns:a14="http://schemas.microsoft.com/office/drawing/2010/main">
                <a:noFill/>
              </a14:hiddenFill>
            </a:ext>
          </a:extLst>
        </xdr:spPr>
      </xdr:sp>
      <xdr:sp macro="" textlink="">
        <xdr:nvSpPr>
          <xdr:cNvPr id="21484" name="AutoShape 261">
            <a:extLst>
              <a:ext uri="{FF2B5EF4-FFF2-40B4-BE49-F238E27FC236}">
                <a16:creationId xmlns:a16="http://schemas.microsoft.com/office/drawing/2014/main" id="{00000000-0008-0000-0300-0000EC530000}"/>
              </a:ext>
            </a:extLst>
          </xdr:cNvPr>
          <xdr:cNvSpPr>
            <a:spLocks noChangeArrowheads="1"/>
          </xdr:cNvSpPr>
        </xdr:nvSpPr>
        <xdr:spPr bwMode="auto">
          <a:xfrm>
            <a:off x="5615" y="11390"/>
            <a:ext cx="265" cy="211"/>
          </a:xfrm>
          <a:prstGeom prst="upArrow">
            <a:avLst>
              <a:gd name="adj1" fmla="val 50000"/>
              <a:gd name="adj2" fmla="val 25000"/>
            </a:avLst>
          </a:prstGeom>
          <a:solidFill>
            <a:srgbClr val="00FF00"/>
          </a:solidFill>
          <a:ln w="9525">
            <a:solidFill>
              <a:srgbClr val="000000"/>
            </a:solidFill>
            <a:miter lim="800000"/>
            <a:headEnd/>
            <a:tailEnd/>
          </a:ln>
        </xdr:spPr>
      </xdr:sp>
      <xdr:sp macro="" textlink="">
        <xdr:nvSpPr>
          <xdr:cNvPr id="21485" name="Rectangle 260">
            <a:extLst>
              <a:ext uri="{FF2B5EF4-FFF2-40B4-BE49-F238E27FC236}">
                <a16:creationId xmlns:a16="http://schemas.microsoft.com/office/drawing/2014/main" id="{00000000-0008-0000-0300-0000ED530000}"/>
              </a:ext>
            </a:extLst>
          </xdr:cNvPr>
          <xdr:cNvSpPr>
            <a:spLocks noChangeArrowheads="1"/>
          </xdr:cNvSpPr>
        </xdr:nvSpPr>
        <xdr:spPr bwMode="auto">
          <a:xfrm>
            <a:off x="7820" y="8237"/>
            <a:ext cx="938" cy="566"/>
          </a:xfrm>
          <a:prstGeom prst="rect">
            <a:avLst/>
          </a:prstGeom>
          <a:solidFill>
            <a:srgbClr val="FFFFFF"/>
          </a:solidFill>
          <a:ln w="9525">
            <a:solidFill>
              <a:srgbClr val="000000"/>
            </a:solidFill>
            <a:miter lim="800000"/>
            <a:headEnd/>
            <a:tailEnd/>
          </a:ln>
        </xdr:spPr>
      </xdr:sp>
      <xdr:sp macro="" textlink="">
        <xdr:nvSpPr>
          <xdr:cNvPr id="21486" name="Line 259">
            <a:extLst>
              <a:ext uri="{FF2B5EF4-FFF2-40B4-BE49-F238E27FC236}">
                <a16:creationId xmlns:a16="http://schemas.microsoft.com/office/drawing/2014/main" id="{00000000-0008-0000-0300-0000EE530000}"/>
              </a:ext>
            </a:extLst>
          </xdr:cNvPr>
          <xdr:cNvSpPr>
            <a:spLocks noChangeShapeType="1"/>
          </xdr:cNvSpPr>
        </xdr:nvSpPr>
        <xdr:spPr bwMode="auto">
          <a:xfrm>
            <a:off x="7634" y="8359"/>
            <a:ext cx="340" cy="0"/>
          </a:xfrm>
          <a:prstGeom prst="line">
            <a:avLst/>
          </a:prstGeom>
          <a:noFill/>
          <a:ln w="25400">
            <a:solidFill>
              <a:srgbClr val="FF6600"/>
            </a:solidFill>
            <a:round/>
            <a:headEnd/>
            <a:tailEnd/>
          </a:ln>
          <a:extLst>
            <a:ext uri="{909E8E84-426E-40DD-AFC4-6F175D3DCCD1}">
              <a14:hiddenFill xmlns:a14="http://schemas.microsoft.com/office/drawing/2010/main">
                <a:noFill/>
              </a14:hiddenFill>
            </a:ext>
          </a:extLst>
        </xdr:spPr>
      </xdr:sp>
      <xdr:sp macro="" textlink="">
        <xdr:nvSpPr>
          <xdr:cNvPr id="21487" name="AutoShape 258">
            <a:extLst>
              <a:ext uri="{FF2B5EF4-FFF2-40B4-BE49-F238E27FC236}">
                <a16:creationId xmlns:a16="http://schemas.microsoft.com/office/drawing/2014/main" id="{00000000-0008-0000-0300-0000EF530000}"/>
              </a:ext>
            </a:extLst>
          </xdr:cNvPr>
          <xdr:cNvSpPr>
            <a:spLocks noChangeArrowheads="1"/>
          </xdr:cNvSpPr>
        </xdr:nvSpPr>
        <xdr:spPr bwMode="auto">
          <a:xfrm>
            <a:off x="7920" y="8371"/>
            <a:ext cx="126" cy="111"/>
          </a:xfrm>
          <a:prstGeom prst="triangle">
            <a:avLst>
              <a:gd name="adj" fmla="val 50000"/>
            </a:avLst>
          </a:prstGeom>
          <a:solidFill>
            <a:srgbClr val="FFFFFF"/>
          </a:solidFill>
          <a:ln w="25400">
            <a:solidFill>
              <a:srgbClr val="FF6600"/>
            </a:solidFill>
            <a:miter lim="800000"/>
            <a:headEnd/>
            <a:tailEnd/>
          </a:ln>
        </xdr:spPr>
      </xdr:sp>
      <xdr:sp macro="" textlink="">
        <xdr:nvSpPr>
          <xdr:cNvPr id="21488" name="Line 257">
            <a:extLst>
              <a:ext uri="{FF2B5EF4-FFF2-40B4-BE49-F238E27FC236}">
                <a16:creationId xmlns:a16="http://schemas.microsoft.com/office/drawing/2014/main" id="{00000000-0008-0000-0300-0000F0530000}"/>
              </a:ext>
            </a:extLst>
          </xdr:cNvPr>
          <xdr:cNvSpPr>
            <a:spLocks noChangeShapeType="1"/>
          </xdr:cNvSpPr>
        </xdr:nvSpPr>
        <xdr:spPr bwMode="auto">
          <a:xfrm flipV="1">
            <a:off x="7694" y="8149"/>
            <a:ext cx="1" cy="4935"/>
          </a:xfrm>
          <a:prstGeom prst="line">
            <a:avLst/>
          </a:prstGeom>
          <a:noFill/>
          <a:ln w="2540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1489" name="Line 256">
            <a:extLst>
              <a:ext uri="{FF2B5EF4-FFF2-40B4-BE49-F238E27FC236}">
                <a16:creationId xmlns:a16="http://schemas.microsoft.com/office/drawing/2014/main" id="{00000000-0008-0000-0300-0000F1530000}"/>
              </a:ext>
            </a:extLst>
          </xdr:cNvPr>
          <xdr:cNvSpPr>
            <a:spLocks noChangeShapeType="1"/>
          </xdr:cNvSpPr>
        </xdr:nvSpPr>
        <xdr:spPr bwMode="auto">
          <a:xfrm>
            <a:off x="7694" y="8669"/>
            <a:ext cx="276" cy="2"/>
          </a:xfrm>
          <a:prstGeom prst="line">
            <a:avLst/>
          </a:prstGeom>
          <a:noFill/>
          <a:ln w="2540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1490" name="Line 255">
            <a:extLst>
              <a:ext uri="{FF2B5EF4-FFF2-40B4-BE49-F238E27FC236}">
                <a16:creationId xmlns:a16="http://schemas.microsoft.com/office/drawing/2014/main" id="{00000000-0008-0000-0300-0000F2530000}"/>
              </a:ext>
            </a:extLst>
          </xdr:cNvPr>
          <xdr:cNvSpPr>
            <a:spLocks noChangeShapeType="1"/>
          </xdr:cNvSpPr>
        </xdr:nvSpPr>
        <xdr:spPr bwMode="auto">
          <a:xfrm>
            <a:off x="7694" y="9324"/>
            <a:ext cx="276" cy="2"/>
          </a:xfrm>
          <a:prstGeom prst="line">
            <a:avLst/>
          </a:prstGeom>
          <a:noFill/>
          <a:ln w="25400">
            <a:solidFill>
              <a:srgbClr val="0000FF"/>
            </a:solidFill>
            <a:round/>
            <a:headEnd/>
            <a:tailEnd/>
          </a:ln>
          <a:extLst>
            <a:ext uri="{909E8E84-426E-40DD-AFC4-6F175D3DCCD1}">
              <a14:hiddenFill xmlns:a14="http://schemas.microsoft.com/office/drawing/2010/main">
                <a:noFill/>
              </a14:hiddenFill>
            </a:ext>
          </a:extLst>
        </xdr:spPr>
      </xdr:sp>
      <xdr:sp macro="" textlink="">
        <xdr:nvSpPr>
          <xdr:cNvPr id="21491" name="Line 254">
            <a:extLst>
              <a:ext uri="{FF2B5EF4-FFF2-40B4-BE49-F238E27FC236}">
                <a16:creationId xmlns:a16="http://schemas.microsoft.com/office/drawing/2014/main" id="{00000000-0008-0000-0300-0000F3530000}"/>
              </a:ext>
            </a:extLst>
          </xdr:cNvPr>
          <xdr:cNvSpPr>
            <a:spLocks noChangeShapeType="1"/>
          </xdr:cNvSpPr>
        </xdr:nvSpPr>
        <xdr:spPr bwMode="auto">
          <a:xfrm>
            <a:off x="7694" y="9958"/>
            <a:ext cx="276" cy="1"/>
          </a:xfrm>
          <a:prstGeom prst="line">
            <a:avLst/>
          </a:prstGeom>
          <a:noFill/>
          <a:ln w="2540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9" name="AutoShape 253">
            <a:extLst>
              <a:ext uri="{FF2B5EF4-FFF2-40B4-BE49-F238E27FC236}">
                <a16:creationId xmlns:a16="http://schemas.microsoft.com/office/drawing/2014/main" id="{00000000-0008-0000-0300-00003B000000}"/>
              </a:ext>
            </a:extLst>
          </xdr:cNvPr>
          <xdr:cNvSpPr>
            <a:spLocks noChangeArrowheads="1"/>
          </xdr:cNvSpPr>
        </xdr:nvSpPr>
        <xdr:spPr bwMode="auto">
          <a:xfrm>
            <a:off x="6231" y="11373"/>
            <a:ext cx="1570" cy="247"/>
          </a:xfrm>
          <a:prstGeom prst="leftArrowCallout">
            <a:avLst>
              <a:gd name="adj1" fmla="val 25213"/>
              <a:gd name="adj2" fmla="val 25000"/>
              <a:gd name="adj3" fmla="val 54389"/>
              <a:gd name="adj4" fmla="val 83333"/>
            </a:avLst>
          </a:prstGeom>
          <a:solidFill>
            <a:srgbClr val="CCFFCC"/>
          </a:solidFill>
          <a:ln w="9525">
            <a:solidFill>
              <a:srgbClr val="000000"/>
            </a:solidFill>
            <a:miter lim="800000"/>
            <a:headEnd/>
            <a:tailEnd/>
          </a:ln>
        </xdr:spPr>
        <xdr:txBody>
          <a:bodyPr vertOverflow="clip" wrap="square" lIns="91440" tIns="45720" rIns="91440" bIns="45720" anchor="t" upright="1"/>
          <a:lstStyle/>
          <a:p>
            <a:pPr algn="l" rtl="0">
              <a:defRPr sz="1000"/>
            </a:pPr>
            <a:r>
              <a:rPr lang="fr-FR" sz="500" b="0" i="0" u="none" strike="noStrike" baseline="0">
                <a:solidFill>
                  <a:srgbClr val="000000"/>
                </a:solidFill>
                <a:latin typeface="Arial"/>
                <a:cs typeface="Arial"/>
              </a:rPr>
              <a:t>Energie Solaire Utile</a:t>
            </a:r>
          </a:p>
        </xdr:txBody>
      </xdr:sp>
      <xdr:sp macro="" textlink="">
        <xdr:nvSpPr>
          <xdr:cNvPr id="60" name="Text Box 252">
            <a:extLst>
              <a:ext uri="{FF2B5EF4-FFF2-40B4-BE49-F238E27FC236}">
                <a16:creationId xmlns:a16="http://schemas.microsoft.com/office/drawing/2014/main" id="{00000000-0008-0000-0300-00003C000000}"/>
              </a:ext>
            </a:extLst>
          </xdr:cNvPr>
          <xdr:cNvSpPr txBox="1">
            <a:spLocks noChangeArrowheads="1"/>
          </xdr:cNvSpPr>
        </xdr:nvSpPr>
        <xdr:spPr bwMode="auto">
          <a:xfrm>
            <a:off x="7905" y="7978"/>
            <a:ext cx="1039" cy="3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600" b="0" i="0" u="none" strike="noStrike" baseline="0">
                <a:solidFill>
                  <a:srgbClr val="000000"/>
                </a:solidFill>
                <a:latin typeface="Arial"/>
                <a:cs typeface="Arial"/>
              </a:rPr>
              <a:t>Logements</a:t>
            </a:r>
          </a:p>
        </xdr:txBody>
      </xdr:sp>
      <xdr:grpSp>
        <xdr:nvGrpSpPr>
          <xdr:cNvPr id="21494" name="Group 244">
            <a:extLst>
              <a:ext uri="{FF2B5EF4-FFF2-40B4-BE49-F238E27FC236}">
                <a16:creationId xmlns:a16="http://schemas.microsoft.com/office/drawing/2014/main" id="{00000000-0008-0000-0300-0000F6530000}"/>
              </a:ext>
            </a:extLst>
          </xdr:cNvPr>
          <xdr:cNvGrpSpPr>
            <a:grpSpLocks/>
          </xdr:cNvGrpSpPr>
        </xdr:nvGrpSpPr>
        <xdr:grpSpPr bwMode="auto">
          <a:xfrm rot="10800000" flipV="1">
            <a:off x="5133" y="10974"/>
            <a:ext cx="984" cy="394"/>
            <a:chOff x="3303" y="9129"/>
            <a:chExt cx="984" cy="394"/>
          </a:xfrm>
        </xdr:grpSpPr>
        <xdr:sp macro="" textlink="">
          <xdr:nvSpPr>
            <xdr:cNvPr id="21517" name="Line 251">
              <a:extLst>
                <a:ext uri="{FF2B5EF4-FFF2-40B4-BE49-F238E27FC236}">
                  <a16:creationId xmlns:a16="http://schemas.microsoft.com/office/drawing/2014/main" id="{00000000-0008-0000-0300-00000D540000}"/>
                </a:ext>
              </a:extLst>
            </xdr:cNvPr>
            <xdr:cNvSpPr>
              <a:spLocks noChangeShapeType="1"/>
            </xdr:cNvSpPr>
          </xdr:nvSpPr>
          <xdr:spPr bwMode="auto">
            <a:xfrm>
              <a:off x="3303" y="9197"/>
              <a:ext cx="693" cy="137"/>
            </a:xfrm>
            <a:prstGeom prst="line">
              <a:avLst/>
            </a:prstGeom>
            <a:noFill/>
            <a:ln w="25400">
              <a:solidFill>
                <a:srgbClr val="969696"/>
              </a:solidFill>
              <a:round/>
              <a:headEnd/>
              <a:tailEnd/>
            </a:ln>
            <a:extLst>
              <a:ext uri="{909E8E84-426E-40DD-AFC4-6F175D3DCCD1}">
                <a14:hiddenFill xmlns:a14="http://schemas.microsoft.com/office/drawing/2010/main">
                  <a:noFill/>
                </a14:hiddenFill>
              </a:ext>
            </a:extLst>
          </xdr:spPr>
        </xdr:sp>
        <xdr:sp macro="" textlink="">
          <xdr:nvSpPr>
            <xdr:cNvPr id="21518" name="Line 250">
              <a:extLst>
                <a:ext uri="{FF2B5EF4-FFF2-40B4-BE49-F238E27FC236}">
                  <a16:creationId xmlns:a16="http://schemas.microsoft.com/office/drawing/2014/main" id="{00000000-0008-0000-0300-00000E540000}"/>
                </a:ext>
              </a:extLst>
            </xdr:cNvPr>
            <xdr:cNvSpPr>
              <a:spLocks noChangeShapeType="1"/>
            </xdr:cNvSpPr>
          </xdr:nvSpPr>
          <xdr:spPr bwMode="auto">
            <a:xfrm>
              <a:off x="3303" y="9334"/>
              <a:ext cx="693" cy="140"/>
            </a:xfrm>
            <a:prstGeom prst="line">
              <a:avLst/>
            </a:prstGeom>
            <a:noFill/>
            <a:ln w="25400">
              <a:solidFill>
                <a:srgbClr val="969696"/>
              </a:solidFill>
              <a:round/>
              <a:headEnd/>
              <a:tailEnd/>
            </a:ln>
            <a:extLst>
              <a:ext uri="{909E8E84-426E-40DD-AFC4-6F175D3DCCD1}">
                <a14:hiddenFill xmlns:a14="http://schemas.microsoft.com/office/drawing/2010/main">
                  <a:noFill/>
                </a14:hiddenFill>
              </a:ext>
            </a:extLst>
          </xdr:spPr>
        </xdr:sp>
        <xdr:sp macro="" textlink="">
          <xdr:nvSpPr>
            <xdr:cNvPr id="21519" name="Line 249">
              <a:extLst>
                <a:ext uri="{FF2B5EF4-FFF2-40B4-BE49-F238E27FC236}">
                  <a16:creationId xmlns:a16="http://schemas.microsoft.com/office/drawing/2014/main" id="{00000000-0008-0000-0300-00000F540000}"/>
                </a:ext>
              </a:extLst>
            </xdr:cNvPr>
            <xdr:cNvSpPr>
              <a:spLocks noChangeShapeType="1"/>
            </xdr:cNvSpPr>
          </xdr:nvSpPr>
          <xdr:spPr bwMode="auto">
            <a:xfrm flipH="1">
              <a:off x="3303" y="9334"/>
              <a:ext cx="693" cy="2"/>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520" name="Line 248">
              <a:extLst>
                <a:ext uri="{FF2B5EF4-FFF2-40B4-BE49-F238E27FC236}">
                  <a16:creationId xmlns:a16="http://schemas.microsoft.com/office/drawing/2014/main" id="{00000000-0008-0000-0300-000010540000}"/>
                </a:ext>
              </a:extLst>
            </xdr:cNvPr>
            <xdr:cNvSpPr>
              <a:spLocks noChangeShapeType="1"/>
            </xdr:cNvSpPr>
          </xdr:nvSpPr>
          <xdr:spPr bwMode="auto">
            <a:xfrm flipH="1">
              <a:off x="3996" y="9474"/>
              <a:ext cx="243"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521" name="Rectangle 247">
              <a:extLst>
                <a:ext uri="{FF2B5EF4-FFF2-40B4-BE49-F238E27FC236}">
                  <a16:creationId xmlns:a16="http://schemas.microsoft.com/office/drawing/2014/main" id="{00000000-0008-0000-0300-000011540000}"/>
                </a:ext>
              </a:extLst>
            </xdr:cNvPr>
            <xdr:cNvSpPr>
              <a:spLocks noChangeArrowheads="1"/>
            </xdr:cNvSpPr>
          </xdr:nvSpPr>
          <xdr:spPr bwMode="auto">
            <a:xfrm flipH="1">
              <a:off x="4193" y="9375"/>
              <a:ext cx="94" cy="148"/>
            </a:xfrm>
            <a:prstGeom prst="rect">
              <a:avLst/>
            </a:prstGeom>
            <a:solidFill>
              <a:srgbClr val="FFFFFF"/>
            </a:solidFill>
            <a:ln w="9525">
              <a:solidFill>
                <a:srgbClr val="000000"/>
              </a:solidFill>
              <a:miter lim="800000"/>
              <a:headEnd/>
              <a:tailEnd/>
            </a:ln>
          </xdr:spPr>
        </xdr:sp>
        <xdr:sp macro="" textlink="">
          <xdr:nvSpPr>
            <xdr:cNvPr id="21522" name="Line 246">
              <a:extLst>
                <a:ext uri="{FF2B5EF4-FFF2-40B4-BE49-F238E27FC236}">
                  <a16:creationId xmlns:a16="http://schemas.microsoft.com/office/drawing/2014/main" id="{00000000-0008-0000-0300-000012540000}"/>
                </a:ext>
              </a:extLst>
            </xdr:cNvPr>
            <xdr:cNvSpPr>
              <a:spLocks noChangeShapeType="1"/>
            </xdr:cNvSpPr>
          </xdr:nvSpPr>
          <xdr:spPr bwMode="auto">
            <a:xfrm flipH="1">
              <a:off x="3303" y="9205"/>
              <a:ext cx="912" cy="1"/>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523" name="Rectangle 245">
              <a:extLst>
                <a:ext uri="{FF2B5EF4-FFF2-40B4-BE49-F238E27FC236}">
                  <a16:creationId xmlns:a16="http://schemas.microsoft.com/office/drawing/2014/main" id="{00000000-0008-0000-0300-000013540000}"/>
                </a:ext>
              </a:extLst>
            </xdr:cNvPr>
            <xdr:cNvSpPr>
              <a:spLocks noChangeArrowheads="1"/>
            </xdr:cNvSpPr>
          </xdr:nvSpPr>
          <xdr:spPr bwMode="auto">
            <a:xfrm flipH="1">
              <a:off x="4193" y="9129"/>
              <a:ext cx="94" cy="149"/>
            </a:xfrm>
            <a:prstGeom prst="rect">
              <a:avLst/>
            </a:prstGeom>
            <a:solidFill>
              <a:srgbClr val="FFFFFF"/>
            </a:solidFill>
            <a:ln w="9525">
              <a:solidFill>
                <a:srgbClr val="000000"/>
              </a:solidFill>
              <a:miter lim="800000"/>
              <a:headEnd/>
              <a:tailEnd/>
            </a:ln>
          </xdr:spPr>
        </xdr:sp>
      </xdr:grpSp>
      <xdr:grpSp>
        <xdr:nvGrpSpPr>
          <xdr:cNvPr id="21495" name="Group 240">
            <a:extLst>
              <a:ext uri="{FF2B5EF4-FFF2-40B4-BE49-F238E27FC236}">
                <a16:creationId xmlns:a16="http://schemas.microsoft.com/office/drawing/2014/main" id="{00000000-0008-0000-0300-0000F7530000}"/>
              </a:ext>
            </a:extLst>
          </xdr:cNvPr>
          <xdr:cNvGrpSpPr>
            <a:grpSpLocks/>
          </xdr:cNvGrpSpPr>
        </xdr:nvGrpSpPr>
        <xdr:grpSpPr bwMode="auto">
          <a:xfrm>
            <a:off x="4451" y="11189"/>
            <a:ext cx="243" cy="244"/>
            <a:chOff x="3570" y="6135"/>
            <a:chExt cx="330" cy="330"/>
          </a:xfrm>
        </xdr:grpSpPr>
        <xdr:sp macro="" textlink="">
          <xdr:nvSpPr>
            <xdr:cNvPr id="21514" name="Oval 243">
              <a:extLst>
                <a:ext uri="{FF2B5EF4-FFF2-40B4-BE49-F238E27FC236}">
                  <a16:creationId xmlns:a16="http://schemas.microsoft.com/office/drawing/2014/main" id="{00000000-0008-0000-0300-00000A540000}"/>
                </a:ext>
              </a:extLst>
            </xdr:cNvPr>
            <xdr:cNvSpPr>
              <a:spLocks noChangeArrowheads="1"/>
            </xdr:cNvSpPr>
          </xdr:nvSpPr>
          <xdr:spPr bwMode="auto">
            <a:xfrm>
              <a:off x="3570" y="6135"/>
              <a:ext cx="330" cy="330"/>
            </a:xfrm>
            <a:prstGeom prst="ellipse">
              <a:avLst/>
            </a:prstGeom>
            <a:solidFill>
              <a:srgbClr val="FFFFFF"/>
            </a:solidFill>
            <a:ln w="9525">
              <a:solidFill>
                <a:srgbClr val="000000"/>
              </a:solidFill>
              <a:round/>
              <a:headEnd/>
              <a:tailEnd/>
            </a:ln>
          </xdr:spPr>
        </xdr:sp>
        <xdr:sp macro="" textlink="">
          <xdr:nvSpPr>
            <xdr:cNvPr id="21515" name="Line 242">
              <a:extLst>
                <a:ext uri="{FF2B5EF4-FFF2-40B4-BE49-F238E27FC236}">
                  <a16:creationId xmlns:a16="http://schemas.microsoft.com/office/drawing/2014/main" id="{00000000-0008-0000-0300-00000B540000}"/>
                </a:ext>
              </a:extLst>
            </xdr:cNvPr>
            <xdr:cNvSpPr>
              <a:spLocks noChangeShapeType="1"/>
            </xdr:cNvSpPr>
          </xdr:nvSpPr>
          <xdr:spPr bwMode="auto">
            <a:xfrm>
              <a:off x="3570" y="6315"/>
              <a:ext cx="225" cy="1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516" name="Line 241">
              <a:extLst>
                <a:ext uri="{FF2B5EF4-FFF2-40B4-BE49-F238E27FC236}">
                  <a16:creationId xmlns:a16="http://schemas.microsoft.com/office/drawing/2014/main" id="{00000000-0008-0000-0300-00000C540000}"/>
                </a:ext>
              </a:extLst>
            </xdr:cNvPr>
            <xdr:cNvSpPr>
              <a:spLocks noChangeShapeType="1"/>
            </xdr:cNvSpPr>
          </xdr:nvSpPr>
          <xdr:spPr bwMode="auto">
            <a:xfrm flipV="1">
              <a:off x="3570" y="6150"/>
              <a:ext cx="225" cy="13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21496" name="Rectangle 239">
            <a:extLst>
              <a:ext uri="{FF2B5EF4-FFF2-40B4-BE49-F238E27FC236}">
                <a16:creationId xmlns:a16="http://schemas.microsoft.com/office/drawing/2014/main" id="{00000000-0008-0000-0300-0000F8530000}"/>
              </a:ext>
            </a:extLst>
          </xdr:cNvPr>
          <xdr:cNvSpPr>
            <a:spLocks noChangeArrowheads="1"/>
          </xdr:cNvSpPr>
        </xdr:nvSpPr>
        <xdr:spPr bwMode="auto">
          <a:xfrm>
            <a:off x="6628" y="9959"/>
            <a:ext cx="240" cy="135"/>
          </a:xfrm>
          <a:prstGeom prst="rect">
            <a:avLst/>
          </a:prstGeom>
          <a:solidFill>
            <a:srgbClr val="000000"/>
          </a:solidFill>
          <a:ln w="9525">
            <a:solidFill>
              <a:srgbClr val="000000"/>
            </a:solidFill>
            <a:miter lim="800000"/>
            <a:headEnd/>
            <a:tailEnd/>
          </a:ln>
        </xdr:spPr>
      </xdr:sp>
      <xdr:sp macro="" textlink="">
        <xdr:nvSpPr>
          <xdr:cNvPr id="64" name="Text Box 238">
            <a:extLst>
              <a:ext uri="{FF2B5EF4-FFF2-40B4-BE49-F238E27FC236}">
                <a16:creationId xmlns:a16="http://schemas.microsoft.com/office/drawing/2014/main" id="{00000000-0008-0000-0300-000040000000}"/>
              </a:ext>
            </a:extLst>
          </xdr:cNvPr>
          <xdr:cNvSpPr txBox="1">
            <a:spLocks noChangeArrowheads="1"/>
          </xdr:cNvSpPr>
        </xdr:nvSpPr>
        <xdr:spPr bwMode="auto">
          <a:xfrm>
            <a:off x="6335" y="9564"/>
            <a:ext cx="796" cy="3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000" b="1" i="0" u="none" strike="noStrike" baseline="0">
                <a:solidFill>
                  <a:srgbClr val="000000"/>
                </a:solidFill>
                <a:latin typeface="Arial"/>
                <a:cs typeface="Arial"/>
              </a:rPr>
              <a:t>V</a:t>
            </a:r>
            <a:r>
              <a:rPr lang="fr-FR" sz="1000" b="1" i="0" u="none" strike="noStrike" baseline="-25000">
                <a:solidFill>
                  <a:srgbClr val="000000"/>
                </a:solidFill>
                <a:latin typeface="Times New Roman"/>
                <a:cs typeface="Times New Roman"/>
              </a:rPr>
              <a:t>bcl</a:t>
            </a:r>
          </a:p>
        </xdr:txBody>
      </xdr:sp>
      <xdr:sp macro="" textlink="">
        <xdr:nvSpPr>
          <xdr:cNvPr id="21498" name="Line 237">
            <a:extLst>
              <a:ext uri="{FF2B5EF4-FFF2-40B4-BE49-F238E27FC236}">
                <a16:creationId xmlns:a16="http://schemas.microsoft.com/office/drawing/2014/main" id="{00000000-0008-0000-0300-0000FA530000}"/>
              </a:ext>
            </a:extLst>
          </xdr:cNvPr>
          <xdr:cNvSpPr>
            <a:spLocks noChangeShapeType="1"/>
          </xdr:cNvSpPr>
        </xdr:nvSpPr>
        <xdr:spPr bwMode="auto">
          <a:xfrm flipH="1" flipV="1">
            <a:off x="5878" y="10267"/>
            <a:ext cx="150" cy="150"/>
          </a:xfrm>
          <a:prstGeom prst="line">
            <a:avLst/>
          </a:prstGeom>
          <a:noFill/>
          <a:ln w="9525">
            <a:solidFill>
              <a:srgbClr val="000000"/>
            </a:solidFill>
            <a:round/>
            <a:headEnd type="oval" w="med" len="med"/>
            <a:tailEnd/>
          </a:ln>
          <a:extLst>
            <a:ext uri="{909E8E84-426E-40DD-AFC4-6F175D3DCCD1}">
              <a14:hiddenFill xmlns:a14="http://schemas.microsoft.com/office/drawing/2010/main">
                <a:noFill/>
              </a14:hiddenFill>
            </a:ext>
          </a:extLst>
        </xdr:spPr>
      </xdr:sp>
      <xdr:sp macro="" textlink="">
        <xdr:nvSpPr>
          <xdr:cNvPr id="21499" name="Line 236">
            <a:extLst>
              <a:ext uri="{FF2B5EF4-FFF2-40B4-BE49-F238E27FC236}">
                <a16:creationId xmlns:a16="http://schemas.microsoft.com/office/drawing/2014/main" id="{00000000-0008-0000-0300-0000FB530000}"/>
              </a:ext>
            </a:extLst>
          </xdr:cNvPr>
          <xdr:cNvSpPr>
            <a:spLocks noChangeShapeType="1"/>
          </xdr:cNvSpPr>
        </xdr:nvSpPr>
        <xdr:spPr bwMode="auto">
          <a:xfrm flipH="1" flipV="1">
            <a:off x="5878" y="9877"/>
            <a:ext cx="150" cy="150"/>
          </a:xfrm>
          <a:prstGeom prst="line">
            <a:avLst/>
          </a:prstGeom>
          <a:noFill/>
          <a:ln w="9525">
            <a:solidFill>
              <a:srgbClr val="000000"/>
            </a:solidFill>
            <a:round/>
            <a:headEnd type="oval" w="med" len="med"/>
            <a:tailEnd/>
          </a:ln>
          <a:extLst>
            <a:ext uri="{909E8E84-426E-40DD-AFC4-6F175D3DCCD1}">
              <a14:hiddenFill xmlns:a14="http://schemas.microsoft.com/office/drawing/2010/main">
                <a:noFill/>
              </a14:hiddenFill>
            </a:ext>
          </a:extLst>
        </xdr:spPr>
      </xdr:sp>
      <xdr:sp macro="" textlink="">
        <xdr:nvSpPr>
          <xdr:cNvPr id="21500" name="Line 235">
            <a:extLst>
              <a:ext uri="{FF2B5EF4-FFF2-40B4-BE49-F238E27FC236}">
                <a16:creationId xmlns:a16="http://schemas.microsoft.com/office/drawing/2014/main" id="{00000000-0008-0000-0300-0000FC530000}"/>
              </a:ext>
            </a:extLst>
          </xdr:cNvPr>
          <xdr:cNvSpPr>
            <a:spLocks noChangeShapeType="1"/>
          </xdr:cNvSpPr>
        </xdr:nvSpPr>
        <xdr:spPr bwMode="auto">
          <a:xfrm flipH="1" flipV="1">
            <a:off x="7288" y="10267"/>
            <a:ext cx="150" cy="150"/>
          </a:xfrm>
          <a:prstGeom prst="line">
            <a:avLst/>
          </a:prstGeom>
          <a:noFill/>
          <a:ln w="9525">
            <a:solidFill>
              <a:srgbClr val="000000"/>
            </a:solidFill>
            <a:round/>
            <a:headEnd type="oval" w="med" len="med"/>
            <a:tailEnd/>
          </a:ln>
          <a:extLst>
            <a:ext uri="{909E8E84-426E-40DD-AFC4-6F175D3DCCD1}">
              <a14:hiddenFill xmlns:a14="http://schemas.microsoft.com/office/drawing/2010/main">
                <a:noFill/>
              </a14:hiddenFill>
            </a:ext>
          </a:extLst>
        </xdr:spPr>
      </xdr:sp>
      <xdr:sp macro="" textlink="">
        <xdr:nvSpPr>
          <xdr:cNvPr id="21501" name="Line 234">
            <a:extLst>
              <a:ext uri="{FF2B5EF4-FFF2-40B4-BE49-F238E27FC236}">
                <a16:creationId xmlns:a16="http://schemas.microsoft.com/office/drawing/2014/main" id="{00000000-0008-0000-0300-0000FD530000}"/>
              </a:ext>
            </a:extLst>
          </xdr:cNvPr>
          <xdr:cNvSpPr>
            <a:spLocks noChangeShapeType="1"/>
          </xdr:cNvSpPr>
        </xdr:nvSpPr>
        <xdr:spPr bwMode="auto">
          <a:xfrm flipH="1" flipV="1">
            <a:off x="5728" y="13117"/>
            <a:ext cx="150" cy="150"/>
          </a:xfrm>
          <a:prstGeom prst="line">
            <a:avLst/>
          </a:prstGeom>
          <a:noFill/>
          <a:ln w="9525">
            <a:solidFill>
              <a:srgbClr val="000000"/>
            </a:solidFill>
            <a:round/>
            <a:headEnd type="oval" w="med" len="med"/>
            <a:tailEnd/>
          </a:ln>
          <a:extLst>
            <a:ext uri="{909E8E84-426E-40DD-AFC4-6F175D3DCCD1}">
              <a14:hiddenFill xmlns:a14="http://schemas.microsoft.com/office/drawing/2010/main">
                <a:noFill/>
              </a14:hiddenFill>
            </a:ext>
          </a:extLst>
        </xdr:spPr>
      </xdr:sp>
      <xdr:sp macro="" textlink="">
        <xdr:nvSpPr>
          <xdr:cNvPr id="21502" name="Rectangle 233">
            <a:extLst>
              <a:ext uri="{FF2B5EF4-FFF2-40B4-BE49-F238E27FC236}">
                <a16:creationId xmlns:a16="http://schemas.microsoft.com/office/drawing/2014/main" id="{00000000-0008-0000-0300-0000FE530000}"/>
              </a:ext>
            </a:extLst>
          </xdr:cNvPr>
          <xdr:cNvSpPr>
            <a:spLocks noChangeArrowheads="1"/>
          </xdr:cNvSpPr>
        </xdr:nvSpPr>
        <xdr:spPr bwMode="auto">
          <a:xfrm rot="-5400000">
            <a:off x="5743" y="12659"/>
            <a:ext cx="240" cy="135"/>
          </a:xfrm>
          <a:prstGeom prst="rect">
            <a:avLst/>
          </a:prstGeom>
          <a:solidFill>
            <a:srgbClr val="000000"/>
          </a:solidFill>
          <a:ln w="9525">
            <a:solidFill>
              <a:srgbClr val="000000"/>
            </a:solidFill>
            <a:miter lim="800000"/>
            <a:headEnd/>
            <a:tailEnd/>
          </a:ln>
        </xdr:spPr>
      </xdr:sp>
      <xdr:sp macro="" textlink="">
        <xdr:nvSpPr>
          <xdr:cNvPr id="70" name="Text Box 232">
            <a:extLst>
              <a:ext uri="{FF2B5EF4-FFF2-40B4-BE49-F238E27FC236}">
                <a16:creationId xmlns:a16="http://schemas.microsoft.com/office/drawing/2014/main" id="{00000000-0008-0000-0300-000046000000}"/>
              </a:ext>
            </a:extLst>
          </xdr:cNvPr>
          <xdr:cNvSpPr txBox="1">
            <a:spLocks noChangeArrowheads="1"/>
          </xdr:cNvSpPr>
        </xdr:nvSpPr>
        <xdr:spPr bwMode="auto">
          <a:xfrm>
            <a:off x="5296" y="9658"/>
            <a:ext cx="739" cy="3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000" b="1" i="0" u="none" strike="noStrike" baseline="0">
                <a:solidFill>
                  <a:srgbClr val="000000"/>
                </a:solidFill>
                <a:latin typeface="Arial"/>
                <a:cs typeface="Arial"/>
              </a:rPr>
              <a:t>Tbf</a:t>
            </a:r>
          </a:p>
        </xdr:txBody>
      </xdr:sp>
      <xdr:sp macro="" textlink="">
        <xdr:nvSpPr>
          <xdr:cNvPr id="71" name="Text Box 231">
            <a:extLst>
              <a:ext uri="{FF2B5EF4-FFF2-40B4-BE49-F238E27FC236}">
                <a16:creationId xmlns:a16="http://schemas.microsoft.com/office/drawing/2014/main" id="{00000000-0008-0000-0300-000047000000}"/>
              </a:ext>
            </a:extLst>
          </xdr:cNvPr>
          <xdr:cNvSpPr txBox="1">
            <a:spLocks noChangeArrowheads="1"/>
          </xdr:cNvSpPr>
        </xdr:nvSpPr>
        <xdr:spPr bwMode="auto">
          <a:xfrm>
            <a:off x="5273" y="10058"/>
            <a:ext cx="727" cy="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000" b="1" i="0" u="none" strike="noStrike" baseline="0">
                <a:solidFill>
                  <a:srgbClr val="000000"/>
                </a:solidFill>
                <a:latin typeface="Arial"/>
                <a:cs typeface="Arial"/>
              </a:rPr>
              <a:t>Tss</a:t>
            </a:r>
          </a:p>
        </xdr:txBody>
      </xdr:sp>
      <xdr:sp macro="" textlink="">
        <xdr:nvSpPr>
          <xdr:cNvPr id="72" name="Text Box 230">
            <a:extLst>
              <a:ext uri="{FF2B5EF4-FFF2-40B4-BE49-F238E27FC236}">
                <a16:creationId xmlns:a16="http://schemas.microsoft.com/office/drawing/2014/main" id="{00000000-0008-0000-0300-000048000000}"/>
              </a:ext>
            </a:extLst>
          </xdr:cNvPr>
          <xdr:cNvSpPr txBox="1">
            <a:spLocks noChangeArrowheads="1"/>
          </xdr:cNvSpPr>
        </xdr:nvSpPr>
        <xdr:spPr bwMode="auto">
          <a:xfrm>
            <a:off x="5112" y="13018"/>
            <a:ext cx="716" cy="3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000" b="1" i="0" u="none" strike="noStrike" baseline="0">
                <a:solidFill>
                  <a:srgbClr val="000000"/>
                </a:solidFill>
                <a:latin typeface="Arial"/>
                <a:cs typeface="Arial"/>
              </a:rPr>
              <a:t>Tef</a:t>
            </a:r>
          </a:p>
        </xdr:txBody>
      </xdr:sp>
      <xdr:sp macro="" textlink="">
        <xdr:nvSpPr>
          <xdr:cNvPr id="73" name="Text Box 229">
            <a:extLst>
              <a:ext uri="{FF2B5EF4-FFF2-40B4-BE49-F238E27FC236}">
                <a16:creationId xmlns:a16="http://schemas.microsoft.com/office/drawing/2014/main" id="{00000000-0008-0000-0300-000049000000}"/>
              </a:ext>
            </a:extLst>
          </xdr:cNvPr>
          <xdr:cNvSpPr txBox="1">
            <a:spLocks noChangeArrowheads="1"/>
          </xdr:cNvSpPr>
        </xdr:nvSpPr>
        <xdr:spPr bwMode="auto">
          <a:xfrm>
            <a:off x="5112" y="12524"/>
            <a:ext cx="716" cy="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000" b="1" i="0" u="none" strike="noStrike" baseline="0">
                <a:solidFill>
                  <a:srgbClr val="000000"/>
                </a:solidFill>
                <a:latin typeface="Arial"/>
                <a:cs typeface="Arial"/>
              </a:rPr>
              <a:t>V</a:t>
            </a:r>
            <a:r>
              <a:rPr lang="fr-FR" sz="1000" b="1" i="0" u="none" strike="noStrike" baseline="-25000">
                <a:solidFill>
                  <a:srgbClr val="000000"/>
                </a:solidFill>
                <a:latin typeface="Times New Roman"/>
                <a:cs typeface="Times New Roman"/>
              </a:rPr>
              <a:t>ECS</a:t>
            </a:r>
          </a:p>
        </xdr:txBody>
      </xdr:sp>
      <xdr:sp macro="" textlink="">
        <xdr:nvSpPr>
          <xdr:cNvPr id="74" name="Text Box 228">
            <a:extLst>
              <a:ext uri="{FF2B5EF4-FFF2-40B4-BE49-F238E27FC236}">
                <a16:creationId xmlns:a16="http://schemas.microsoft.com/office/drawing/2014/main" id="{00000000-0008-0000-0300-00004A000000}"/>
              </a:ext>
            </a:extLst>
          </xdr:cNvPr>
          <xdr:cNvSpPr txBox="1">
            <a:spLocks noChangeArrowheads="1"/>
          </xdr:cNvSpPr>
        </xdr:nvSpPr>
        <xdr:spPr bwMode="auto">
          <a:xfrm>
            <a:off x="7028" y="10457"/>
            <a:ext cx="716" cy="3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000" b="1" i="0" u="none" strike="noStrike" baseline="0">
                <a:solidFill>
                  <a:srgbClr val="000000"/>
                </a:solidFill>
                <a:latin typeface="Arial"/>
                <a:cs typeface="Arial"/>
              </a:rPr>
              <a:t>Tbc</a:t>
            </a:r>
          </a:p>
        </xdr:txBody>
      </xdr:sp>
      <xdr:sp macro="" textlink="">
        <xdr:nvSpPr>
          <xdr:cNvPr id="21508" name="Rectangle 227">
            <a:extLst>
              <a:ext uri="{FF2B5EF4-FFF2-40B4-BE49-F238E27FC236}">
                <a16:creationId xmlns:a16="http://schemas.microsoft.com/office/drawing/2014/main" id="{00000000-0008-0000-0300-000004540000}"/>
              </a:ext>
            </a:extLst>
          </xdr:cNvPr>
          <xdr:cNvSpPr>
            <a:spLocks noChangeArrowheads="1"/>
          </xdr:cNvSpPr>
        </xdr:nvSpPr>
        <xdr:spPr bwMode="auto">
          <a:xfrm>
            <a:off x="4033" y="11249"/>
            <a:ext cx="240" cy="135"/>
          </a:xfrm>
          <a:prstGeom prst="rect">
            <a:avLst/>
          </a:prstGeom>
          <a:solidFill>
            <a:srgbClr val="000000"/>
          </a:solidFill>
          <a:ln w="9525">
            <a:solidFill>
              <a:srgbClr val="000000"/>
            </a:solidFill>
            <a:miter lim="800000"/>
            <a:headEnd/>
            <a:tailEnd/>
          </a:ln>
        </xdr:spPr>
      </xdr:sp>
      <xdr:sp macro="" textlink="">
        <xdr:nvSpPr>
          <xdr:cNvPr id="21509" name="Line 226">
            <a:extLst>
              <a:ext uri="{FF2B5EF4-FFF2-40B4-BE49-F238E27FC236}">
                <a16:creationId xmlns:a16="http://schemas.microsoft.com/office/drawing/2014/main" id="{00000000-0008-0000-0300-000005540000}"/>
              </a:ext>
            </a:extLst>
          </xdr:cNvPr>
          <xdr:cNvSpPr>
            <a:spLocks noChangeShapeType="1"/>
          </xdr:cNvSpPr>
        </xdr:nvSpPr>
        <xdr:spPr bwMode="auto">
          <a:xfrm flipH="1" flipV="1">
            <a:off x="4783" y="10897"/>
            <a:ext cx="150" cy="150"/>
          </a:xfrm>
          <a:prstGeom prst="line">
            <a:avLst/>
          </a:prstGeom>
          <a:noFill/>
          <a:ln w="9525">
            <a:solidFill>
              <a:srgbClr val="000000"/>
            </a:solidFill>
            <a:round/>
            <a:headEnd type="oval" w="med" len="med"/>
            <a:tailEnd/>
          </a:ln>
          <a:extLst>
            <a:ext uri="{909E8E84-426E-40DD-AFC4-6F175D3DCCD1}">
              <a14:hiddenFill xmlns:a14="http://schemas.microsoft.com/office/drawing/2010/main">
                <a:noFill/>
              </a14:hiddenFill>
            </a:ext>
          </a:extLst>
        </xdr:spPr>
      </xdr:sp>
      <xdr:sp macro="" textlink="">
        <xdr:nvSpPr>
          <xdr:cNvPr id="21510" name="Line 225">
            <a:extLst>
              <a:ext uri="{FF2B5EF4-FFF2-40B4-BE49-F238E27FC236}">
                <a16:creationId xmlns:a16="http://schemas.microsoft.com/office/drawing/2014/main" id="{00000000-0008-0000-0300-000006540000}"/>
              </a:ext>
            </a:extLst>
          </xdr:cNvPr>
          <xdr:cNvSpPr>
            <a:spLocks noChangeShapeType="1"/>
          </xdr:cNvSpPr>
        </xdr:nvSpPr>
        <xdr:spPr bwMode="auto">
          <a:xfrm flipH="1" flipV="1">
            <a:off x="4783" y="11167"/>
            <a:ext cx="150" cy="150"/>
          </a:xfrm>
          <a:prstGeom prst="line">
            <a:avLst/>
          </a:prstGeom>
          <a:noFill/>
          <a:ln w="9525">
            <a:solidFill>
              <a:srgbClr val="000000"/>
            </a:solidFill>
            <a:round/>
            <a:headEnd type="oval" w="med" len="med"/>
            <a:tailEnd/>
          </a:ln>
          <a:extLst>
            <a:ext uri="{909E8E84-426E-40DD-AFC4-6F175D3DCCD1}">
              <a14:hiddenFill xmlns:a14="http://schemas.microsoft.com/office/drawing/2010/main">
                <a:noFill/>
              </a14:hiddenFill>
            </a:ext>
          </a:extLst>
        </xdr:spPr>
      </xdr:sp>
      <xdr:sp macro="" textlink="">
        <xdr:nvSpPr>
          <xdr:cNvPr id="78" name="Text Box 224">
            <a:extLst>
              <a:ext uri="{FF2B5EF4-FFF2-40B4-BE49-F238E27FC236}">
                <a16:creationId xmlns:a16="http://schemas.microsoft.com/office/drawing/2014/main" id="{00000000-0008-0000-0300-00004E000000}"/>
              </a:ext>
            </a:extLst>
          </xdr:cNvPr>
          <xdr:cNvSpPr txBox="1">
            <a:spLocks noChangeArrowheads="1"/>
          </xdr:cNvSpPr>
        </xdr:nvSpPr>
        <xdr:spPr bwMode="auto">
          <a:xfrm>
            <a:off x="3692" y="11314"/>
            <a:ext cx="796" cy="4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000" b="1" i="0" u="none" strike="noStrike" baseline="0">
                <a:solidFill>
                  <a:srgbClr val="000000"/>
                </a:solidFill>
                <a:latin typeface="Arial"/>
                <a:cs typeface="Arial"/>
              </a:rPr>
              <a:t>V</a:t>
            </a:r>
            <a:r>
              <a:rPr lang="fr-FR" sz="1000" b="1" i="0" u="none" strike="noStrike" baseline="-25000">
                <a:solidFill>
                  <a:srgbClr val="000000"/>
                </a:solidFill>
                <a:latin typeface="Times New Roman"/>
                <a:cs typeface="Times New Roman"/>
              </a:rPr>
              <a:t>App</a:t>
            </a:r>
          </a:p>
        </xdr:txBody>
      </xdr:sp>
      <xdr:sp macro="" textlink="">
        <xdr:nvSpPr>
          <xdr:cNvPr id="79" name="Text Box 223">
            <a:extLst>
              <a:ext uri="{FF2B5EF4-FFF2-40B4-BE49-F238E27FC236}">
                <a16:creationId xmlns:a16="http://schemas.microsoft.com/office/drawing/2014/main" id="{00000000-0008-0000-0300-00004F000000}"/>
              </a:ext>
            </a:extLst>
          </xdr:cNvPr>
          <xdr:cNvSpPr txBox="1">
            <a:spLocks noChangeArrowheads="1"/>
          </xdr:cNvSpPr>
        </xdr:nvSpPr>
        <xdr:spPr bwMode="auto">
          <a:xfrm>
            <a:off x="4627" y="11338"/>
            <a:ext cx="716" cy="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000" b="1" i="0" u="none" strike="noStrike" baseline="0">
                <a:solidFill>
                  <a:srgbClr val="000000"/>
                </a:solidFill>
                <a:latin typeface="Arial"/>
                <a:cs typeface="Arial"/>
              </a:rPr>
              <a:t>Tf</a:t>
            </a:r>
          </a:p>
        </xdr:txBody>
      </xdr:sp>
      <xdr:sp macro="" textlink="">
        <xdr:nvSpPr>
          <xdr:cNvPr id="80" name="Text Box 222">
            <a:extLst>
              <a:ext uri="{FF2B5EF4-FFF2-40B4-BE49-F238E27FC236}">
                <a16:creationId xmlns:a16="http://schemas.microsoft.com/office/drawing/2014/main" id="{00000000-0008-0000-0300-000050000000}"/>
              </a:ext>
            </a:extLst>
          </xdr:cNvPr>
          <xdr:cNvSpPr txBox="1">
            <a:spLocks noChangeArrowheads="1"/>
          </xdr:cNvSpPr>
        </xdr:nvSpPr>
        <xdr:spPr bwMode="auto">
          <a:xfrm>
            <a:off x="4292" y="10668"/>
            <a:ext cx="727" cy="3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000" b="1" i="0" u="none" strike="noStrike" baseline="0">
                <a:solidFill>
                  <a:srgbClr val="000000"/>
                </a:solidFill>
                <a:latin typeface="Arial"/>
                <a:cs typeface="Arial"/>
              </a:rPr>
              <a:t>Tc</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541020</xdr:colOff>
      <xdr:row>4</xdr:row>
      <xdr:rowOff>103462</xdr:rowOff>
    </xdr:from>
    <xdr:to>
      <xdr:col>11</xdr:col>
      <xdr:colOff>466030</xdr:colOff>
      <xdr:row>20</xdr:row>
      <xdr:rowOff>236220</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srcRect l="20837" t="18817" r="23115" b="13989"/>
        <a:stretch/>
      </xdr:blipFill>
      <xdr:spPr>
        <a:xfrm>
          <a:off x="5775960" y="857842"/>
          <a:ext cx="6264850" cy="422469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deme.fr/sites/default/files/assets/documents/02_fiche_descript_solaire_2016.pdf"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H48"/>
  <sheetViews>
    <sheetView tabSelected="1" topLeftCell="A29" workbookViewId="0">
      <selection activeCell="B36" sqref="B36"/>
    </sheetView>
  </sheetViews>
  <sheetFormatPr baseColWidth="10" defaultColWidth="11.453125" defaultRowHeight="12.5"/>
  <cols>
    <col min="1" max="1" width="5.453125" customWidth="1"/>
    <col min="2" max="2" width="67.54296875" bestFit="1" customWidth="1"/>
    <col min="3" max="3" width="42.90625" customWidth="1"/>
  </cols>
  <sheetData>
    <row r="2" spans="2:3" ht="12.75" customHeight="1">
      <c r="B2" s="164" t="s">
        <v>13</v>
      </c>
      <c r="C2" s="165"/>
    </row>
    <row r="3" spans="2:3">
      <c r="B3" s="164"/>
      <c r="C3" s="165"/>
    </row>
    <row r="4" spans="2:3">
      <c r="B4" s="164"/>
      <c r="C4" s="165"/>
    </row>
    <row r="5" spans="2:3">
      <c r="B5" s="164"/>
      <c r="C5" s="165"/>
    </row>
    <row r="6" spans="2:3">
      <c r="B6" s="164"/>
      <c r="C6" s="165"/>
    </row>
    <row r="7" spans="2:3">
      <c r="B7" s="164"/>
      <c r="C7" s="165"/>
    </row>
    <row r="8" spans="2:3">
      <c r="B8" s="164"/>
      <c r="C8" s="165"/>
    </row>
    <row r="9" spans="2:3">
      <c r="B9" s="164"/>
      <c r="C9" s="165"/>
    </row>
    <row r="10" spans="2:3">
      <c r="B10" s="164"/>
      <c r="C10" s="165"/>
    </row>
    <row r="11" spans="2:3" ht="4.5" customHeight="1">
      <c r="B11" s="164"/>
      <c r="C11" s="165"/>
    </row>
    <row r="12" spans="2:3" ht="13" thickBot="1">
      <c r="B12" s="166"/>
      <c r="C12" s="167"/>
    </row>
    <row r="13" spans="2:3" ht="22.5">
      <c r="B13" s="168" t="s">
        <v>14</v>
      </c>
      <c r="C13" s="169"/>
    </row>
    <row r="14" spans="2:3" ht="23" thickBot="1">
      <c r="B14" s="162" t="s">
        <v>15</v>
      </c>
      <c r="C14" s="163"/>
    </row>
    <row r="15" spans="2:3" ht="18.5" thickTop="1" thickBot="1">
      <c r="B15" s="10"/>
    </row>
    <row r="16" spans="2:3" ht="17.5">
      <c r="B16" s="160" t="s">
        <v>16</v>
      </c>
      <c r="C16" s="161"/>
    </row>
    <row r="17" spans="2:8" ht="50.25" customHeight="1" thickBot="1">
      <c r="B17" s="172" t="s">
        <v>65</v>
      </c>
      <c r="C17" s="173"/>
    </row>
    <row r="18" spans="2:8" ht="17.5">
      <c r="B18" s="9"/>
    </row>
    <row r="19" spans="2:8" ht="17.5">
      <c r="B19" s="10" t="s">
        <v>17</v>
      </c>
    </row>
    <row r="20" spans="2:8" ht="17.5">
      <c r="B20" s="18" t="s">
        <v>18</v>
      </c>
      <c r="C20" s="12" t="s">
        <v>19</v>
      </c>
    </row>
    <row r="21" spans="2:8" ht="17.5">
      <c r="B21" s="11"/>
    </row>
    <row r="22" spans="2:8" ht="17.5">
      <c r="B22" s="10" t="s">
        <v>20</v>
      </c>
    </row>
    <row r="23" spans="2:8" ht="17.5">
      <c r="B23" s="18" t="s">
        <v>18</v>
      </c>
      <c r="C23" s="12" t="s">
        <v>19</v>
      </c>
    </row>
    <row r="24" spans="2:8" ht="17.5">
      <c r="B24" s="11"/>
    </row>
    <row r="25" spans="2:8" ht="17.5">
      <c r="B25" s="10" t="s">
        <v>21</v>
      </c>
    </row>
    <row r="26" spans="2:8" ht="17.5">
      <c r="B26" s="18" t="s">
        <v>18</v>
      </c>
      <c r="C26" s="12" t="s">
        <v>19</v>
      </c>
    </row>
    <row r="27" spans="2:8" ht="18" thickBot="1">
      <c r="B27" s="18"/>
      <c r="C27" s="12"/>
    </row>
    <row r="28" spans="2:8" ht="23.25" customHeight="1" thickBot="1">
      <c r="B28" s="174" t="s">
        <v>53</v>
      </c>
      <c r="C28" s="175"/>
    </row>
    <row r="29" spans="2:8" ht="23.25" customHeight="1">
      <c r="B29" s="64"/>
      <c r="C29" s="65"/>
    </row>
    <row r="30" spans="2:8" ht="17.5">
      <c r="B30" s="41" t="s">
        <v>67</v>
      </c>
      <c r="C30" s="12"/>
    </row>
    <row r="31" spans="2:8" ht="18" thickBot="1">
      <c r="B31" s="41"/>
      <c r="C31" s="12"/>
    </row>
    <row r="32" spans="2:8" ht="17.5">
      <c r="B32" s="108" t="s">
        <v>57</v>
      </c>
      <c r="C32" s="109"/>
      <c r="D32" s="79"/>
      <c r="E32" s="110" t="s">
        <v>81</v>
      </c>
      <c r="F32" s="79"/>
      <c r="G32" s="79"/>
      <c r="H32" s="17"/>
    </row>
    <row r="33" spans="2:8" ht="15.5">
      <c r="B33" s="111" t="s">
        <v>124</v>
      </c>
      <c r="C33" s="56" t="s">
        <v>63</v>
      </c>
      <c r="E33" s="84"/>
      <c r="F33" s="77" t="s">
        <v>119</v>
      </c>
      <c r="H33" s="82"/>
    </row>
    <row r="34" spans="2:8" ht="15.5">
      <c r="B34" s="111" t="s">
        <v>123</v>
      </c>
      <c r="C34" s="56" t="s">
        <v>63</v>
      </c>
      <c r="E34" s="86"/>
      <c r="F34" s="77" t="s">
        <v>120</v>
      </c>
      <c r="H34" s="82"/>
    </row>
    <row r="35" spans="2:8" ht="15.5">
      <c r="B35" s="111" t="s">
        <v>125</v>
      </c>
      <c r="C35" s="56" t="s">
        <v>64</v>
      </c>
      <c r="E35" s="115"/>
      <c r="F35" s="77" t="s">
        <v>84</v>
      </c>
      <c r="H35" s="82"/>
    </row>
    <row r="36" spans="2:8" ht="16" thickBot="1">
      <c r="B36" s="112" t="s">
        <v>78</v>
      </c>
      <c r="C36" s="113" t="s">
        <v>69</v>
      </c>
      <c r="D36" s="78"/>
      <c r="E36" s="78"/>
      <c r="F36" s="78"/>
      <c r="G36" s="78"/>
      <c r="H36" s="80"/>
    </row>
    <row r="37" spans="2:8" ht="13" thickBot="1">
      <c r="B37" s="1"/>
    </row>
    <row r="38" spans="2:8" ht="17.5">
      <c r="B38" s="16" t="s">
        <v>22</v>
      </c>
      <c r="C38" s="17"/>
    </row>
    <row r="39" spans="2:8" s="13" customFormat="1" ht="25.5" customHeight="1">
      <c r="B39" s="170" t="s">
        <v>70</v>
      </c>
      <c r="C39" s="171"/>
    </row>
    <row r="40" spans="2:8" s="13" customFormat="1">
      <c r="B40" s="170" t="s">
        <v>71</v>
      </c>
      <c r="C40" s="171"/>
    </row>
    <row r="41" spans="2:8" s="13" customFormat="1" ht="29.25" customHeight="1">
      <c r="B41" s="170" t="s">
        <v>24</v>
      </c>
      <c r="C41" s="171"/>
    </row>
    <row r="42" spans="2:8" s="13" customFormat="1" ht="28.5" customHeight="1">
      <c r="B42" s="170" t="s">
        <v>26</v>
      </c>
      <c r="C42" s="171"/>
    </row>
    <row r="43" spans="2:8" s="13" customFormat="1" ht="30.75" customHeight="1">
      <c r="B43" s="170" t="s">
        <v>27</v>
      </c>
      <c r="C43" s="171"/>
    </row>
    <row r="44" spans="2:8" s="13" customFormat="1" ht="24.75" customHeight="1">
      <c r="B44" s="170" t="s">
        <v>23</v>
      </c>
      <c r="C44" s="171"/>
    </row>
    <row r="45" spans="2:8" s="13" customFormat="1" ht="42.75" customHeight="1" thickBot="1">
      <c r="B45" s="176" t="s">
        <v>28</v>
      </c>
      <c r="C45" s="177"/>
    </row>
    <row r="48" spans="2:8" ht="12" customHeight="1"/>
  </sheetData>
  <customSheetViews>
    <customSheetView guid="{8DE055D8-94BD-4990-9BC1-AF66A014CAAA}" showPageBreaks="1" fitToPage="1" printArea="1" topLeftCell="A30">
      <selection activeCell="B35" sqref="B35"/>
      <pageMargins left="0.78740157499999996" right="0.78740157499999996" top="0.984251969" bottom="0.984251969" header="0.4921259845" footer="0.4921259845"/>
      <pageSetup paperSize="9" scale="75" orientation="portrait" r:id="rId1"/>
      <headerFooter alignWithMargins="0"/>
    </customSheetView>
  </customSheetViews>
  <mergeCells count="13">
    <mergeCell ref="B45:C45"/>
    <mergeCell ref="B44:C44"/>
    <mergeCell ref="B43:C43"/>
    <mergeCell ref="B42:C42"/>
    <mergeCell ref="B41:C41"/>
    <mergeCell ref="B16:C16"/>
    <mergeCell ref="B14:C14"/>
    <mergeCell ref="B2:C12"/>
    <mergeCell ref="B13:C13"/>
    <mergeCell ref="B40:C40"/>
    <mergeCell ref="B39:C39"/>
    <mergeCell ref="B17:C17"/>
    <mergeCell ref="B28:C28"/>
  </mergeCells>
  <phoneticPr fontId="0" type="noConversion"/>
  <hyperlinks>
    <hyperlink ref="B30" r:id="rId2" display="http://www.ademe.fr/sites/default/files/assets/documents/02_fiche_descript_solaire_2016.pdf" xr:uid="{00000000-0004-0000-0000-000000000000}"/>
  </hyperlinks>
  <pageMargins left="0.78740157499999996" right="0.78740157499999996" top="0.984251969" bottom="0.984251969" header="0.4921259845" footer="0.4921259845"/>
  <pageSetup paperSize="9" scale="75"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
  <sheetViews>
    <sheetView workbookViewId="0">
      <selection activeCell="H7" sqref="H7"/>
    </sheetView>
  </sheetViews>
  <sheetFormatPr baseColWidth="10" defaultRowHeight="12.5"/>
  <sheetData>
    <row r="1" spans="1:10" ht="13">
      <c r="A1" s="26" t="s">
        <v>115</v>
      </c>
    </row>
    <row r="3" spans="1:10" ht="15.5">
      <c r="J3" s="157" t="s">
        <v>110</v>
      </c>
    </row>
    <row r="5" spans="1:10">
      <c r="J5" s="158" t="s">
        <v>113</v>
      </c>
    </row>
    <row r="6" spans="1:10">
      <c r="J6" s="158" t="s">
        <v>111</v>
      </c>
    </row>
    <row r="8" spans="1:10">
      <c r="J8" s="158" t="s">
        <v>114</v>
      </c>
    </row>
    <row r="9" spans="1:10">
      <c r="J9" s="158" t="s">
        <v>112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2"/>
  <sheetViews>
    <sheetView topLeftCell="A13" zoomScale="90" zoomScaleNormal="90" workbookViewId="0">
      <selection activeCell="A6" sqref="A6"/>
    </sheetView>
  </sheetViews>
  <sheetFormatPr baseColWidth="10" defaultRowHeight="12.5"/>
  <cols>
    <col min="1" max="1" width="54.08984375" customWidth="1"/>
    <col min="3" max="3" width="10.6328125" customWidth="1"/>
  </cols>
  <sheetData>
    <row r="1" spans="1:3" ht="13" thickBot="1"/>
    <row r="2" spans="1:3">
      <c r="A2" s="178" t="s">
        <v>60</v>
      </c>
      <c r="B2" s="179"/>
      <c r="C2" s="180"/>
    </row>
    <row r="3" spans="1:3" ht="13" thickBot="1">
      <c r="A3" s="181"/>
      <c r="B3" s="182"/>
      <c r="C3" s="183"/>
    </row>
    <row r="4" spans="1:3" ht="18.75" customHeight="1">
      <c r="A4" s="28"/>
      <c r="B4" s="28"/>
      <c r="C4" s="28"/>
    </row>
    <row r="5" spans="1:3" ht="26">
      <c r="A5" s="40" t="s">
        <v>48</v>
      </c>
      <c r="B5" s="30" t="s">
        <v>45</v>
      </c>
      <c r="C5" s="30" t="s">
        <v>46</v>
      </c>
    </row>
    <row r="6" spans="1:3" ht="14">
      <c r="A6" s="29" t="s">
        <v>47</v>
      </c>
    </row>
    <row r="7" spans="1:3">
      <c r="A7" s="31"/>
      <c r="B7" s="32"/>
      <c r="C7" s="33"/>
    </row>
    <row r="8" spans="1:3">
      <c r="A8" s="34"/>
      <c r="C8" s="35"/>
    </row>
    <row r="9" spans="1:3" ht="29.25" customHeight="1">
      <c r="A9" s="34"/>
      <c r="C9" s="35"/>
    </row>
    <row r="10" spans="1:3" ht="50.25" customHeight="1">
      <c r="A10" s="36"/>
      <c r="B10" s="37"/>
      <c r="C10" s="38"/>
    </row>
    <row r="12" spans="1:3" ht="13">
      <c r="A12" s="26" t="s">
        <v>58</v>
      </c>
    </row>
  </sheetData>
  <customSheetViews>
    <customSheetView guid="{8DE055D8-94BD-4990-9BC1-AF66A014CAAA}" scale="90">
      <selection activeCell="A21" sqref="A21"/>
      <pageMargins left="0.7" right="0.7" top="0.75" bottom="0.75" header="0.3" footer="0.3"/>
    </customSheetView>
  </customSheetViews>
  <mergeCells count="1">
    <mergeCell ref="A2:C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V42"/>
  <sheetViews>
    <sheetView topLeftCell="E16" zoomScale="90" zoomScaleNormal="90" workbookViewId="0">
      <selection activeCell="U24" sqref="U24"/>
    </sheetView>
  </sheetViews>
  <sheetFormatPr baseColWidth="10" defaultRowHeight="12.5"/>
  <cols>
    <col min="1" max="1" width="1" customWidth="1"/>
    <col min="2" max="2" width="21.90625" customWidth="1"/>
    <col min="3" max="3" width="16.54296875" customWidth="1"/>
    <col min="4" max="4" width="16.453125" customWidth="1"/>
    <col min="5" max="5" width="11.08984375" customWidth="1"/>
    <col min="6" max="6" width="7.54296875" customWidth="1"/>
    <col min="7" max="8" width="15.36328125" customWidth="1"/>
    <col min="11" max="11" width="11.453125" style="43" customWidth="1"/>
    <col min="12" max="12" width="11.36328125" style="34" customWidth="1"/>
    <col min="13" max="13" width="22.08984375" customWidth="1"/>
    <col min="14" max="15" width="13.36328125" customWidth="1"/>
    <col min="16" max="16" width="11.08984375" customWidth="1"/>
    <col min="17" max="17" width="7.54296875" customWidth="1"/>
    <col min="18" max="18" width="13.54296875" customWidth="1"/>
  </cols>
  <sheetData>
    <row r="1" spans="2:22" ht="13" thickBot="1"/>
    <row r="2" spans="2:22" ht="12.75" customHeight="1">
      <c r="B2" s="178" t="s">
        <v>105</v>
      </c>
      <c r="C2" s="179"/>
      <c r="D2" s="179"/>
      <c r="E2" s="179"/>
      <c r="F2" s="179"/>
      <c r="G2" s="179"/>
      <c r="H2" s="179"/>
      <c r="I2" s="180"/>
      <c r="M2" s="178" t="s">
        <v>61</v>
      </c>
      <c r="N2" s="179"/>
      <c r="O2" s="179"/>
      <c r="P2" s="179"/>
      <c r="Q2" s="179"/>
      <c r="R2" s="179"/>
      <c r="S2" s="180"/>
    </row>
    <row r="3" spans="2:22" ht="13.5" customHeight="1" thickBot="1">
      <c r="B3" s="181"/>
      <c r="C3" s="182"/>
      <c r="D3" s="182"/>
      <c r="E3" s="182"/>
      <c r="F3" s="182"/>
      <c r="G3" s="182"/>
      <c r="H3" s="182"/>
      <c r="I3" s="183"/>
      <c r="M3" s="181"/>
      <c r="N3" s="182"/>
      <c r="O3" s="182"/>
      <c r="P3" s="182"/>
      <c r="Q3" s="182"/>
      <c r="R3" s="182"/>
      <c r="S3" s="183"/>
    </row>
    <row r="4" spans="2:22" ht="13.5" customHeight="1">
      <c r="B4" s="26" t="s">
        <v>59</v>
      </c>
      <c r="C4" s="28"/>
      <c r="D4" s="28"/>
      <c r="E4" s="28"/>
      <c r="F4" s="28"/>
      <c r="G4" s="28"/>
      <c r="H4" s="28"/>
      <c r="I4" s="28"/>
      <c r="M4" s="26" t="s">
        <v>59</v>
      </c>
      <c r="N4" s="28"/>
      <c r="O4" s="28"/>
      <c r="P4" s="28"/>
      <c r="Q4" s="28"/>
      <c r="R4" s="28"/>
      <c r="S4" s="28"/>
    </row>
    <row r="5" spans="2:22" ht="13.5" customHeight="1">
      <c r="B5" s="26"/>
      <c r="C5" s="28"/>
      <c r="D5" s="28"/>
      <c r="E5" s="28"/>
      <c r="F5" s="28"/>
      <c r="G5" s="28"/>
      <c r="H5" s="28"/>
      <c r="I5" s="28"/>
      <c r="M5" s="26"/>
      <c r="N5" s="28"/>
      <c r="O5" s="28"/>
      <c r="P5" s="28"/>
      <c r="Q5" s="28"/>
      <c r="R5" s="28"/>
      <c r="S5" s="28"/>
    </row>
    <row r="6" spans="2:22" ht="13" thickBot="1">
      <c r="B6" s="195"/>
      <c r="C6" s="195"/>
      <c r="D6" s="195"/>
      <c r="E6" s="195"/>
      <c r="F6" s="195"/>
      <c r="G6" s="195"/>
      <c r="H6" s="57"/>
      <c r="M6" s="195"/>
      <c r="N6" s="195"/>
      <c r="O6" s="195"/>
      <c r="P6" s="195"/>
      <c r="Q6" s="195"/>
      <c r="R6" s="195"/>
    </row>
    <row r="7" spans="2:22" ht="14.25" customHeight="1" thickBot="1">
      <c r="B7" s="59" t="s">
        <v>0</v>
      </c>
      <c r="C7" s="202"/>
      <c r="D7" s="203"/>
      <c r="E7" s="203"/>
      <c r="F7" s="204"/>
      <c r="G7" s="66"/>
      <c r="H7" s="66"/>
      <c r="I7" s="43"/>
      <c r="J7" s="44"/>
      <c r="K7" s="44"/>
      <c r="M7" s="213" t="s">
        <v>0</v>
      </c>
      <c r="N7" s="214"/>
      <c r="O7" s="203"/>
      <c r="P7" s="203"/>
      <c r="Q7" s="203"/>
      <c r="R7" s="204"/>
      <c r="T7" s="27"/>
      <c r="U7" s="43"/>
      <c r="V7" s="27"/>
    </row>
    <row r="8" spans="2:22" ht="14.25" customHeight="1" thickBot="1">
      <c r="B8" s="60" t="s">
        <v>1</v>
      </c>
      <c r="C8" s="202"/>
      <c r="D8" s="203"/>
      <c r="E8" s="203"/>
      <c r="F8" s="204"/>
      <c r="G8" s="66"/>
      <c r="H8" s="66"/>
      <c r="I8" s="43"/>
      <c r="J8" s="43"/>
      <c r="M8" s="215" t="s">
        <v>1</v>
      </c>
      <c r="N8" s="216"/>
      <c r="O8" s="203"/>
      <c r="P8" s="203"/>
      <c r="Q8" s="203"/>
      <c r="R8" s="204"/>
    </row>
    <row r="9" spans="2:22" ht="14.25" customHeight="1" thickBot="1">
      <c r="B9" s="60" t="s">
        <v>2</v>
      </c>
      <c r="C9" s="202"/>
      <c r="D9" s="203"/>
      <c r="E9" s="203"/>
      <c r="F9" s="204"/>
      <c r="G9" s="66"/>
      <c r="H9" s="66"/>
      <c r="I9" s="43"/>
      <c r="J9" s="43"/>
      <c r="M9" s="215" t="s">
        <v>2</v>
      </c>
      <c r="N9" s="216"/>
      <c r="O9" s="203"/>
      <c r="P9" s="203"/>
      <c r="Q9" s="203"/>
      <c r="R9" s="204"/>
    </row>
    <row r="10" spans="2:22" ht="23.25" customHeight="1" thickBot="1">
      <c r="B10" s="60" t="s">
        <v>3</v>
      </c>
      <c r="C10" s="202"/>
      <c r="D10" s="203"/>
      <c r="E10" s="203"/>
      <c r="F10" s="204"/>
      <c r="G10" s="66"/>
      <c r="H10" s="66"/>
      <c r="I10" s="43"/>
      <c r="J10" s="43"/>
      <c r="M10" s="215" t="s">
        <v>3</v>
      </c>
      <c r="N10" s="216"/>
      <c r="O10" s="203"/>
      <c r="P10" s="203"/>
      <c r="Q10" s="203"/>
      <c r="R10" s="204"/>
    </row>
    <row r="11" spans="2:22" ht="14.25" customHeight="1" thickBot="1">
      <c r="B11" s="58" t="s">
        <v>41</v>
      </c>
      <c r="C11" s="68"/>
      <c r="D11" s="25"/>
      <c r="E11" s="25"/>
      <c r="F11" s="22"/>
      <c r="G11" s="66"/>
      <c r="H11" s="66"/>
      <c r="I11" s="43"/>
      <c r="J11" s="43"/>
      <c r="M11" s="217" t="s">
        <v>41</v>
      </c>
      <c r="N11" s="218"/>
      <c r="O11" s="25"/>
      <c r="P11" s="25"/>
      <c r="Q11" s="25"/>
      <c r="R11" s="22"/>
    </row>
    <row r="12" spans="2:22" ht="13.5" customHeight="1" thickBot="1">
      <c r="B12" s="61" t="s">
        <v>66</v>
      </c>
      <c r="C12" s="189"/>
      <c r="D12" s="190"/>
      <c r="E12" s="190"/>
      <c r="F12" s="191"/>
      <c r="G12" s="66"/>
      <c r="H12" s="66"/>
      <c r="I12" s="43"/>
      <c r="J12" s="43"/>
      <c r="M12" s="219" t="s">
        <v>4</v>
      </c>
      <c r="N12" s="220"/>
      <c r="O12" s="190"/>
      <c r="P12" s="190"/>
      <c r="Q12" s="190"/>
      <c r="R12" s="191"/>
    </row>
    <row r="13" spans="2:22" ht="13">
      <c r="B13" s="2"/>
      <c r="C13" s="2"/>
      <c r="D13" s="2"/>
      <c r="E13" s="2"/>
      <c r="F13" s="2"/>
      <c r="G13" s="2"/>
      <c r="H13" s="2"/>
      <c r="L13" s="55"/>
      <c r="M13" s="2"/>
      <c r="N13" s="2"/>
      <c r="O13" s="2"/>
      <c r="P13" s="2"/>
      <c r="Q13" s="2"/>
      <c r="R13" s="2"/>
    </row>
    <row r="14" spans="2:22" ht="13">
      <c r="B14" s="2"/>
      <c r="C14" s="2"/>
      <c r="D14" s="2"/>
      <c r="E14" s="2"/>
      <c r="F14" s="2"/>
      <c r="G14" s="2"/>
      <c r="H14" s="2"/>
      <c r="L14" s="55"/>
      <c r="M14" s="2"/>
      <c r="N14" s="2"/>
      <c r="O14" s="2"/>
      <c r="P14" s="2"/>
      <c r="Q14" s="2"/>
      <c r="R14" s="2"/>
    </row>
    <row r="15" spans="2:22" ht="13">
      <c r="B15" s="2"/>
      <c r="C15" s="2"/>
      <c r="D15" s="2"/>
      <c r="E15" s="2"/>
      <c r="F15" s="2"/>
      <c r="G15" s="2"/>
      <c r="H15" s="2"/>
      <c r="L15" s="55"/>
      <c r="M15" s="2"/>
      <c r="N15" s="2"/>
      <c r="O15" s="2"/>
      <c r="P15" s="2"/>
      <c r="Q15" s="2"/>
      <c r="R15" s="2"/>
    </row>
    <row r="16" spans="2:22" ht="13.5" thickBot="1">
      <c r="B16" s="26"/>
      <c r="M16" s="26"/>
    </row>
    <row r="17" spans="2:21" ht="18.75" customHeight="1">
      <c r="B17" s="198" t="s">
        <v>5</v>
      </c>
      <c r="C17" s="192" t="s">
        <v>82</v>
      </c>
      <c r="D17" s="186" t="s">
        <v>88</v>
      </c>
      <c r="E17" s="186" t="s">
        <v>75</v>
      </c>
      <c r="F17" s="186" t="s">
        <v>25</v>
      </c>
      <c r="G17" s="186" t="s">
        <v>85</v>
      </c>
      <c r="H17" s="192" t="s">
        <v>83</v>
      </c>
      <c r="I17" s="186" t="s">
        <v>108</v>
      </c>
      <c r="J17" s="186" t="s">
        <v>25</v>
      </c>
      <c r="K17" s="45"/>
      <c r="M17" s="198" t="s">
        <v>5</v>
      </c>
      <c r="N17" s="192" t="s">
        <v>82</v>
      </c>
      <c r="O17" s="186" t="s">
        <v>88</v>
      </c>
      <c r="P17" s="186" t="s">
        <v>75</v>
      </c>
      <c r="Q17" s="186" t="s">
        <v>25</v>
      </c>
      <c r="R17" s="186" t="s">
        <v>85</v>
      </c>
      <c r="S17" s="192" t="s">
        <v>83</v>
      </c>
      <c r="T17" s="186" t="s">
        <v>86</v>
      </c>
      <c r="U17" s="186" t="s">
        <v>25</v>
      </c>
    </row>
    <row r="18" spans="2:21" ht="31.5" customHeight="1">
      <c r="B18" s="196"/>
      <c r="C18" s="193"/>
      <c r="D18" s="187"/>
      <c r="E18" s="196"/>
      <c r="F18" s="187"/>
      <c r="G18" s="187"/>
      <c r="H18" s="193"/>
      <c r="I18" s="187"/>
      <c r="J18" s="187"/>
      <c r="K18" s="45"/>
      <c r="M18" s="196"/>
      <c r="N18" s="193"/>
      <c r="O18" s="187"/>
      <c r="P18" s="196"/>
      <c r="Q18" s="187"/>
      <c r="R18" s="187"/>
      <c r="S18" s="193"/>
      <c r="T18" s="187"/>
      <c r="U18" s="187"/>
    </row>
    <row r="19" spans="2:21" ht="13" thickBot="1">
      <c r="B19" s="197"/>
      <c r="C19" s="194"/>
      <c r="D19" s="188"/>
      <c r="E19" s="197"/>
      <c r="F19" s="188"/>
      <c r="G19" s="188"/>
      <c r="H19" s="194"/>
      <c r="I19" s="188"/>
      <c r="J19" s="188"/>
      <c r="K19" s="45"/>
      <c r="M19" s="197"/>
      <c r="N19" s="194"/>
      <c r="O19" s="188"/>
      <c r="P19" s="197"/>
      <c r="Q19" s="188"/>
      <c r="R19" s="188"/>
      <c r="S19" s="194"/>
      <c r="T19" s="188"/>
      <c r="U19" s="188"/>
    </row>
    <row r="20" spans="2:21" ht="13" thickBot="1">
      <c r="B20" s="67" t="s">
        <v>74</v>
      </c>
      <c r="C20" s="22"/>
      <c r="D20" s="15"/>
      <c r="E20" s="15"/>
      <c r="F20" s="15"/>
      <c r="G20" s="15"/>
      <c r="H20" s="22"/>
      <c r="I20" s="15"/>
      <c r="J20" s="15"/>
      <c r="K20" s="45"/>
      <c r="M20" s="67" t="s">
        <v>74</v>
      </c>
      <c r="N20" s="22"/>
      <c r="O20" s="15"/>
      <c r="P20" s="15"/>
      <c r="Q20" s="15"/>
      <c r="R20" s="15"/>
      <c r="S20" s="22"/>
      <c r="T20" s="15"/>
      <c r="U20" s="15"/>
    </row>
    <row r="21" spans="2:21" ht="13" thickBot="1">
      <c r="B21" s="24" t="s">
        <v>29</v>
      </c>
      <c r="C21" s="22"/>
      <c r="D21" s="21"/>
      <c r="E21" s="116">
        <f>C21-C20</f>
        <v>0</v>
      </c>
      <c r="F21" s="70" t="e">
        <f>(E21-D21)/D21</f>
        <v>#DIV/0!</v>
      </c>
      <c r="G21" s="21"/>
      <c r="H21" s="22"/>
      <c r="I21" s="118">
        <f>H21-H20</f>
        <v>0</v>
      </c>
      <c r="J21" s="19" t="e">
        <f>(I21-G21)/G21</f>
        <v>#DIV/0!</v>
      </c>
      <c r="K21" s="46"/>
      <c r="M21" s="24" t="s">
        <v>29</v>
      </c>
      <c r="N21" s="22"/>
      <c r="O21" s="21"/>
      <c r="P21" s="116">
        <f>N21-N20</f>
        <v>0</v>
      </c>
      <c r="Q21" s="70" t="e">
        <f t="shared" ref="Q21:Q32" si="0">(P21-O21)/O21</f>
        <v>#DIV/0!</v>
      </c>
      <c r="R21" s="21"/>
      <c r="S21" s="22"/>
      <c r="T21" s="118">
        <f>S21-S20</f>
        <v>0</v>
      </c>
      <c r="U21" s="19" t="e">
        <f>(T21-R21)/R21</f>
        <v>#DIV/0!</v>
      </c>
    </row>
    <row r="22" spans="2:21" ht="13" thickBot="1">
      <c r="B22" s="24" t="s">
        <v>30</v>
      </c>
      <c r="C22" s="22"/>
      <c r="D22" s="21"/>
      <c r="E22" s="116">
        <f t="shared" ref="E22:E32" si="1">C22-C21</f>
        <v>0</v>
      </c>
      <c r="F22" s="70" t="e">
        <f>(E22-D22)/D22</f>
        <v>#DIV/0!</v>
      </c>
      <c r="G22" s="21"/>
      <c r="H22" s="22"/>
      <c r="I22" s="118">
        <f t="shared" ref="I22:I32" si="2">H22-H21</f>
        <v>0</v>
      </c>
      <c r="J22" s="19" t="e">
        <f t="shared" ref="J22:J32" si="3">(I22-G22)/G22</f>
        <v>#DIV/0!</v>
      </c>
      <c r="K22" s="46"/>
      <c r="M22" s="24" t="s">
        <v>30</v>
      </c>
      <c r="N22" s="22"/>
      <c r="O22" s="21"/>
      <c r="P22" s="116">
        <f t="shared" ref="P22:P32" si="4">N22-N21</f>
        <v>0</v>
      </c>
      <c r="Q22" s="70" t="e">
        <f t="shared" si="0"/>
        <v>#DIV/0!</v>
      </c>
      <c r="R22" s="21"/>
      <c r="S22" s="22"/>
      <c r="T22" s="118">
        <f t="shared" ref="T22:T32" si="5">S22-S21</f>
        <v>0</v>
      </c>
      <c r="U22" s="19" t="e">
        <f t="shared" ref="U22:U32" si="6">(T22-R22)/R22</f>
        <v>#DIV/0!</v>
      </c>
    </row>
    <row r="23" spans="2:21" ht="13" thickBot="1">
      <c r="B23" s="24" t="s">
        <v>31</v>
      </c>
      <c r="C23" s="22"/>
      <c r="D23" s="21"/>
      <c r="E23" s="116">
        <f t="shared" si="1"/>
        <v>0</v>
      </c>
      <c r="F23" s="70" t="e">
        <f t="shared" ref="F23:F32" si="7">(E23-D23)/D23</f>
        <v>#DIV/0!</v>
      </c>
      <c r="G23" s="21"/>
      <c r="H23" s="22"/>
      <c r="I23" s="118">
        <f t="shared" si="2"/>
        <v>0</v>
      </c>
      <c r="J23" s="19" t="e">
        <f t="shared" si="3"/>
        <v>#DIV/0!</v>
      </c>
      <c r="K23" s="46"/>
      <c r="M23" s="24" t="s">
        <v>31</v>
      </c>
      <c r="N23" s="22"/>
      <c r="O23" s="21"/>
      <c r="P23" s="116">
        <f t="shared" si="4"/>
        <v>0</v>
      </c>
      <c r="Q23" s="70" t="e">
        <f t="shared" si="0"/>
        <v>#DIV/0!</v>
      </c>
      <c r="R23" s="21"/>
      <c r="S23" s="22"/>
      <c r="T23" s="118">
        <f t="shared" si="5"/>
        <v>0</v>
      </c>
      <c r="U23" s="19" t="e">
        <f t="shared" si="6"/>
        <v>#DIV/0!</v>
      </c>
    </row>
    <row r="24" spans="2:21" ht="13" thickBot="1">
      <c r="B24" s="24" t="s">
        <v>32</v>
      </c>
      <c r="C24" s="22"/>
      <c r="D24" s="21"/>
      <c r="E24" s="116">
        <f t="shared" si="1"/>
        <v>0</v>
      </c>
      <c r="F24" s="70" t="e">
        <f t="shared" si="7"/>
        <v>#DIV/0!</v>
      </c>
      <c r="G24" s="21"/>
      <c r="H24" s="22"/>
      <c r="I24" s="118">
        <f t="shared" si="2"/>
        <v>0</v>
      </c>
      <c r="J24" s="19" t="e">
        <f t="shared" si="3"/>
        <v>#DIV/0!</v>
      </c>
      <c r="K24" s="46"/>
      <c r="M24" s="24" t="s">
        <v>32</v>
      </c>
      <c r="N24" s="22"/>
      <c r="O24" s="21"/>
      <c r="P24" s="116">
        <f t="shared" si="4"/>
        <v>0</v>
      </c>
      <c r="Q24" s="70" t="e">
        <f t="shared" si="0"/>
        <v>#DIV/0!</v>
      </c>
      <c r="R24" s="21"/>
      <c r="S24" s="22"/>
      <c r="T24" s="118">
        <f t="shared" si="5"/>
        <v>0</v>
      </c>
      <c r="U24" s="19" t="e">
        <f t="shared" si="6"/>
        <v>#DIV/0!</v>
      </c>
    </row>
    <row r="25" spans="2:21" ht="13" thickBot="1">
      <c r="B25" s="24" t="s">
        <v>33</v>
      </c>
      <c r="C25" s="22"/>
      <c r="D25" s="21"/>
      <c r="E25" s="116">
        <f t="shared" si="1"/>
        <v>0</v>
      </c>
      <c r="F25" s="70" t="e">
        <f t="shared" si="7"/>
        <v>#DIV/0!</v>
      </c>
      <c r="G25" s="21"/>
      <c r="H25" s="22"/>
      <c r="I25" s="118">
        <f t="shared" si="2"/>
        <v>0</v>
      </c>
      <c r="J25" s="19" t="e">
        <f t="shared" si="3"/>
        <v>#DIV/0!</v>
      </c>
      <c r="K25" s="46"/>
      <c r="M25" s="24" t="s">
        <v>33</v>
      </c>
      <c r="N25" s="22"/>
      <c r="O25" s="21"/>
      <c r="P25" s="116">
        <f t="shared" si="4"/>
        <v>0</v>
      </c>
      <c r="Q25" s="70" t="e">
        <f t="shared" si="0"/>
        <v>#DIV/0!</v>
      </c>
      <c r="R25" s="21"/>
      <c r="S25" s="22"/>
      <c r="T25" s="118">
        <f t="shared" si="5"/>
        <v>0</v>
      </c>
      <c r="U25" s="19" t="e">
        <f t="shared" si="6"/>
        <v>#DIV/0!</v>
      </c>
    </row>
    <row r="26" spans="2:21" ht="13" thickBot="1">
      <c r="B26" s="24" t="s">
        <v>34</v>
      </c>
      <c r="C26" s="22"/>
      <c r="D26" s="21"/>
      <c r="E26" s="116">
        <f t="shared" si="1"/>
        <v>0</v>
      </c>
      <c r="F26" s="70" t="e">
        <f t="shared" si="7"/>
        <v>#DIV/0!</v>
      </c>
      <c r="G26" s="21"/>
      <c r="H26" s="22"/>
      <c r="I26" s="118">
        <f t="shared" si="2"/>
        <v>0</v>
      </c>
      <c r="J26" s="19" t="e">
        <f t="shared" si="3"/>
        <v>#DIV/0!</v>
      </c>
      <c r="K26" s="46"/>
      <c r="M26" s="24" t="s">
        <v>34</v>
      </c>
      <c r="N26" s="22"/>
      <c r="O26" s="21"/>
      <c r="P26" s="116">
        <f t="shared" si="4"/>
        <v>0</v>
      </c>
      <c r="Q26" s="70" t="e">
        <f t="shared" si="0"/>
        <v>#DIV/0!</v>
      </c>
      <c r="R26" s="21"/>
      <c r="S26" s="22"/>
      <c r="T26" s="118">
        <f t="shared" si="5"/>
        <v>0</v>
      </c>
      <c r="U26" s="19" t="e">
        <f t="shared" si="6"/>
        <v>#DIV/0!</v>
      </c>
    </row>
    <row r="27" spans="2:21" ht="13" thickBot="1">
      <c r="B27" s="24" t="s">
        <v>35</v>
      </c>
      <c r="C27" s="22"/>
      <c r="D27" s="21"/>
      <c r="E27" s="116">
        <f t="shared" si="1"/>
        <v>0</v>
      </c>
      <c r="F27" s="70" t="e">
        <f t="shared" si="7"/>
        <v>#DIV/0!</v>
      </c>
      <c r="G27" s="21"/>
      <c r="H27" s="22"/>
      <c r="I27" s="118">
        <f t="shared" si="2"/>
        <v>0</v>
      </c>
      <c r="J27" s="19" t="e">
        <f t="shared" si="3"/>
        <v>#DIV/0!</v>
      </c>
      <c r="K27" s="46"/>
      <c r="M27" s="24" t="s">
        <v>35</v>
      </c>
      <c r="N27" s="22"/>
      <c r="O27" s="21"/>
      <c r="P27" s="116">
        <f t="shared" si="4"/>
        <v>0</v>
      </c>
      <c r="Q27" s="70" t="e">
        <f t="shared" si="0"/>
        <v>#DIV/0!</v>
      </c>
      <c r="R27" s="21"/>
      <c r="S27" s="22"/>
      <c r="T27" s="118">
        <f t="shared" si="5"/>
        <v>0</v>
      </c>
      <c r="U27" s="19" t="e">
        <f t="shared" si="6"/>
        <v>#DIV/0!</v>
      </c>
    </row>
    <row r="28" spans="2:21" ht="13" thickBot="1">
      <c r="B28" s="24" t="s">
        <v>36</v>
      </c>
      <c r="C28" s="22"/>
      <c r="D28" s="21"/>
      <c r="E28" s="116">
        <f t="shared" si="1"/>
        <v>0</v>
      </c>
      <c r="F28" s="70" t="e">
        <f t="shared" si="7"/>
        <v>#DIV/0!</v>
      </c>
      <c r="G28" s="21"/>
      <c r="H28" s="22"/>
      <c r="I28" s="118">
        <f t="shared" si="2"/>
        <v>0</v>
      </c>
      <c r="J28" s="19" t="e">
        <f t="shared" si="3"/>
        <v>#DIV/0!</v>
      </c>
      <c r="K28" s="46"/>
      <c r="M28" s="24" t="s">
        <v>36</v>
      </c>
      <c r="N28" s="22"/>
      <c r="O28" s="21"/>
      <c r="P28" s="116">
        <f t="shared" si="4"/>
        <v>0</v>
      </c>
      <c r="Q28" s="70" t="e">
        <f t="shared" si="0"/>
        <v>#DIV/0!</v>
      </c>
      <c r="R28" s="21"/>
      <c r="S28" s="22"/>
      <c r="T28" s="118">
        <f t="shared" si="5"/>
        <v>0</v>
      </c>
      <c r="U28" s="19" t="e">
        <f t="shared" si="6"/>
        <v>#DIV/0!</v>
      </c>
    </row>
    <row r="29" spans="2:21" ht="13" thickBot="1">
      <c r="B29" s="24" t="s">
        <v>37</v>
      </c>
      <c r="C29" s="22"/>
      <c r="D29" s="21"/>
      <c r="E29" s="116">
        <f t="shared" si="1"/>
        <v>0</v>
      </c>
      <c r="F29" s="70" t="e">
        <f t="shared" si="7"/>
        <v>#DIV/0!</v>
      </c>
      <c r="G29" s="21"/>
      <c r="H29" s="22"/>
      <c r="I29" s="118">
        <f t="shared" si="2"/>
        <v>0</v>
      </c>
      <c r="J29" s="19" t="e">
        <f t="shared" si="3"/>
        <v>#DIV/0!</v>
      </c>
      <c r="K29" s="46"/>
      <c r="M29" s="24" t="s">
        <v>37</v>
      </c>
      <c r="N29" s="22"/>
      <c r="O29" s="21"/>
      <c r="P29" s="116">
        <f t="shared" si="4"/>
        <v>0</v>
      </c>
      <c r="Q29" s="70" t="e">
        <f t="shared" si="0"/>
        <v>#DIV/0!</v>
      </c>
      <c r="R29" s="21"/>
      <c r="S29" s="22"/>
      <c r="T29" s="118">
        <f t="shared" si="5"/>
        <v>0</v>
      </c>
      <c r="U29" s="19" t="e">
        <f t="shared" si="6"/>
        <v>#DIV/0!</v>
      </c>
    </row>
    <row r="30" spans="2:21" ht="13" thickBot="1">
      <c r="B30" s="24" t="s">
        <v>38</v>
      </c>
      <c r="C30" s="22"/>
      <c r="D30" s="21"/>
      <c r="E30" s="116">
        <f t="shared" si="1"/>
        <v>0</v>
      </c>
      <c r="F30" s="70" t="e">
        <f t="shared" si="7"/>
        <v>#DIV/0!</v>
      </c>
      <c r="G30" s="21"/>
      <c r="H30" s="22"/>
      <c r="I30" s="118">
        <f t="shared" si="2"/>
        <v>0</v>
      </c>
      <c r="J30" s="19" t="e">
        <f t="shared" si="3"/>
        <v>#DIV/0!</v>
      </c>
      <c r="K30" s="46"/>
      <c r="M30" s="24" t="s">
        <v>38</v>
      </c>
      <c r="N30" s="22"/>
      <c r="O30" s="21"/>
      <c r="P30" s="116">
        <f t="shared" si="4"/>
        <v>0</v>
      </c>
      <c r="Q30" s="70" t="e">
        <f t="shared" si="0"/>
        <v>#DIV/0!</v>
      </c>
      <c r="R30" s="21"/>
      <c r="S30" s="22"/>
      <c r="T30" s="118">
        <f t="shared" si="5"/>
        <v>0</v>
      </c>
      <c r="U30" s="19" t="e">
        <f t="shared" si="6"/>
        <v>#DIV/0!</v>
      </c>
    </row>
    <row r="31" spans="2:21" ht="13" thickBot="1">
      <c r="B31" s="24" t="s">
        <v>39</v>
      </c>
      <c r="C31" s="22"/>
      <c r="D31" s="21"/>
      <c r="E31" s="116">
        <f t="shared" si="1"/>
        <v>0</v>
      </c>
      <c r="F31" s="70" t="e">
        <f t="shared" si="7"/>
        <v>#DIV/0!</v>
      </c>
      <c r="G31" s="21"/>
      <c r="H31" s="22"/>
      <c r="I31" s="118">
        <f t="shared" si="2"/>
        <v>0</v>
      </c>
      <c r="J31" s="19" t="e">
        <f t="shared" si="3"/>
        <v>#DIV/0!</v>
      </c>
      <c r="K31" s="46"/>
      <c r="M31" s="24" t="s">
        <v>39</v>
      </c>
      <c r="N31" s="22"/>
      <c r="O31" s="21"/>
      <c r="P31" s="116">
        <f t="shared" si="4"/>
        <v>0</v>
      </c>
      <c r="Q31" s="70" t="e">
        <f t="shared" si="0"/>
        <v>#DIV/0!</v>
      </c>
      <c r="R31" s="21"/>
      <c r="S31" s="22"/>
      <c r="T31" s="118">
        <f t="shared" si="5"/>
        <v>0</v>
      </c>
      <c r="U31" s="19" t="e">
        <f t="shared" si="6"/>
        <v>#DIV/0!</v>
      </c>
    </row>
    <row r="32" spans="2:21" ht="13" thickBot="1">
      <c r="B32" s="24" t="s">
        <v>40</v>
      </c>
      <c r="C32" s="22"/>
      <c r="D32" s="21"/>
      <c r="E32" s="116">
        <f t="shared" si="1"/>
        <v>0</v>
      </c>
      <c r="F32" s="70" t="e">
        <f t="shared" si="7"/>
        <v>#DIV/0!</v>
      </c>
      <c r="G32" s="21"/>
      <c r="H32" s="22"/>
      <c r="I32" s="118">
        <f t="shared" si="2"/>
        <v>0</v>
      </c>
      <c r="J32" s="19" t="e">
        <f t="shared" si="3"/>
        <v>#DIV/0!</v>
      </c>
      <c r="K32" s="46"/>
      <c r="M32" s="24" t="s">
        <v>40</v>
      </c>
      <c r="N32" s="22"/>
      <c r="O32" s="21"/>
      <c r="P32" s="116">
        <f t="shared" si="4"/>
        <v>0</v>
      </c>
      <c r="Q32" s="70" t="e">
        <f t="shared" si="0"/>
        <v>#DIV/0!</v>
      </c>
      <c r="R32" s="21"/>
      <c r="S32" s="22"/>
      <c r="T32" s="118">
        <f t="shared" si="5"/>
        <v>0</v>
      </c>
      <c r="U32" s="19" t="e">
        <f t="shared" si="6"/>
        <v>#DIV/0!</v>
      </c>
    </row>
    <row r="33" spans="2:21" ht="13" thickBot="1">
      <c r="B33" s="3" t="s">
        <v>7</v>
      </c>
      <c r="C33" s="4"/>
      <c r="D33" s="119">
        <f>SUM(D21:D32)</f>
        <v>0</v>
      </c>
      <c r="E33" s="117">
        <f>SUM(E21:E32)</f>
        <v>0</v>
      </c>
      <c r="F33" s="23"/>
      <c r="G33" s="119">
        <f>SUM(G21:G32)</f>
        <v>0</v>
      </c>
      <c r="H33" s="159"/>
      <c r="I33" s="117">
        <f>SUM(I21:I32)</f>
        <v>0</v>
      </c>
      <c r="J33" s="23"/>
      <c r="K33" s="47"/>
      <c r="M33" s="3" t="s">
        <v>7</v>
      </c>
      <c r="N33" s="4"/>
      <c r="O33" s="119">
        <f>SUM(O21:O32)</f>
        <v>0</v>
      </c>
      <c r="P33" s="117">
        <f>SUM(P21:P32)</f>
        <v>0</v>
      </c>
      <c r="Q33" s="23"/>
      <c r="R33" s="119">
        <f>SUM(R21:R32)</f>
        <v>0</v>
      </c>
      <c r="S33" s="159"/>
      <c r="T33" s="117">
        <f>SUM(T21:T32)</f>
        <v>0</v>
      </c>
      <c r="U33" s="23"/>
    </row>
    <row r="34" spans="2:21" ht="12.75" customHeight="1">
      <c r="B34" s="207" t="s">
        <v>8</v>
      </c>
      <c r="C34" s="208"/>
      <c r="D34" s="208"/>
      <c r="E34" s="208"/>
      <c r="F34" s="208"/>
      <c r="G34" s="209"/>
      <c r="H34" s="62"/>
      <c r="I34" s="205" t="e">
        <f>I33/C12</f>
        <v>#DIV/0!</v>
      </c>
      <c r="J34" s="184"/>
      <c r="K34" s="48"/>
      <c r="M34" s="207" t="s">
        <v>8</v>
      </c>
      <c r="N34" s="208"/>
      <c r="O34" s="208"/>
      <c r="P34" s="208"/>
      <c r="Q34" s="208"/>
      <c r="R34" s="209"/>
      <c r="S34" s="62"/>
      <c r="T34" s="205" t="e">
        <f>T33/N12</f>
        <v>#DIV/0!</v>
      </c>
      <c r="U34" s="184"/>
    </row>
    <row r="35" spans="2:21" ht="19.5" customHeight="1" thickBot="1">
      <c r="B35" s="210" t="s">
        <v>9</v>
      </c>
      <c r="C35" s="211"/>
      <c r="D35" s="211"/>
      <c r="E35" s="211"/>
      <c r="F35" s="211"/>
      <c r="G35" s="212"/>
      <c r="H35" s="63"/>
      <c r="I35" s="206"/>
      <c r="J35" s="185"/>
      <c r="K35" s="48"/>
      <c r="M35" s="210" t="s">
        <v>9</v>
      </c>
      <c r="N35" s="211"/>
      <c r="O35" s="211"/>
      <c r="P35" s="211"/>
      <c r="Q35" s="211"/>
      <c r="R35" s="212"/>
      <c r="S35" s="63"/>
      <c r="T35" s="206"/>
      <c r="U35" s="185"/>
    </row>
    <row r="36" spans="2:21" ht="14.25" customHeight="1">
      <c r="B36" s="5"/>
      <c r="M36" s="5"/>
    </row>
    <row r="37" spans="2:21" ht="14.5" thickBot="1">
      <c r="B37" s="6" t="s">
        <v>10</v>
      </c>
    </row>
    <row r="38" spans="2:21" ht="104.25" customHeight="1" thickBot="1">
      <c r="B38" s="199" t="s">
        <v>118</v>
      </c>
      <c r="C38" s="200"/>
      <c r="D38" s="200"/>
      <c r="E38" s="200"/>
      <c r="F38" s="200"/>
      <c r="G38" s="200"/>
      <c r="H38" s="200"/>
      <c r="I38" s="201"/>
      <c r="J38" s="14"/>
      <c r="K38" s="49"/>
    </row>
    <row r="39" spans="2:21" ht="15" customHeight="1" thickBot="1">
      <c r="B39" s="20"/>
    </row>
    <row r="40" spans="2:21" ht="96" customHeight="1" thickBot="1">
      <c r="B40" s="199" t="s">
        <v>116</v>
      </c>
      <c r="C40" s="200"/>
      <c r="D40" s="200"/>
      <c r="E40" s="200"/>
      <c r="F40" s="200"/>
      <c r="G40" s="200"/>
      <c r="H40" s="200"/>
      <c r="I40" s="201"/>
    </row>
    <row r="42" spans="2:21" ht="80.25" customHeight="1"/>
  </sheetData>
  <customSheetViews>
    <customSheetView guid="{8DE055D8-94BD-4990-9BC1-AF66A014CAAA}" scale="90" showPageBreaks="1" printArea="1" topLeftCell="A6">
      <selection activeCell="C14" sqref="C14"/>
      <pageMargins left="0.78740157499999996" right="0.78740157499999996" top="0.984251969" bottom="0.984251969" header="0.4921259845" footer="0.4921259845"/>
      <pageSetup paperSize="9" orientation="portrait" r:id="rId1"/>
      <headerFooter alignWithMargins="0"/>
    </customSheetView>
  </customSheetViews>
  <mergeCells count="48">
    <mergeCell ref="M34:R34"/>
    <mergeCell ref="T34:T35"/>
    <mergeCell ref="U34:U35"/>
    <mergeCell ref="M35:R35"/>
    <mergeCell ref="Q17:Q19"/>
    <mergeCell ref="R17:R19"/>
    <mergeCell ref="S17:S19"/>
    <mergeCell ref="T17:T19"/>
    <mergeCell ref="M17:M19"/>
    <mergeCell ref="P17:P19"/>
    <mergeCell ref="M12:N12"/>
    <mergeCell ref="O12:R12"/>
    <mergeCell ref="N17:N19"/>
    <mergeCell ref="O17:O19"/>
    <mergeCell ref="U17:U19"/>
    <mergeCell ref="M9:N9"/>
    <mergeCell ref="O9:R9"/>
    <mergeCell ref="M10:N10"/>
    <mergeCell ref="M11:N11"/>
    <mergeCell ref="O10:R10"/>
    <mergeCell ref="M2:S3"/>
    <mergeCell ref="M7:N7"/>
    <mergeCell ref="M6:R6"/>
    <mergeCell ref="O7:R7"/>
    <mergeCell ref="M8:N8"/>
    <mergeCell ref="O8:R8"/>
    <mergeCell ref="B38:I38"/>
    <mergeCell ref="B40:I40"/>
    <mergeCell ref="C7:F7"/>
    <mergeCell ref="C8:F8"/>
    <mergeCell ref="C9:F9"/>
    <mergeCell ref="C10:F10"/>
    <mergeCell ref="I34:I35"/>
    <mergeCell ref="I17:I19"/>
    <mergeCell ref="B34:G34"/>
    <mergeCell ref="B35:G35"/>
    <mergeCell ref="J34:J35"/>
    <mergeCell ref="B2:I3"/>
    <mergeCell ref="J17:J19"/>
    <mergeCell ref="D17:D19"/>
    <mergeCell ref="C12:F12"/>
    <mergeCell ref="G17:G19"/>
    <mergeCell ref="F17:F19"/>
    <mergeCell ref="C17:C19"/>
    <mergeCell ref="H17:H19"/>
    <mergeCell ref="B6:G6"/>
    <mergeCell ref="E17:E19"/>
    <mergeCell ref="B17:B19"/>
  </mergeCells>
  <phoneticPr fontId="9" type="noConversion"/>
  <conditionalFormatting sqref="J21:K32">
    <cfRule type="expression" dxfId="25" priority="10" stopIfTrue="1">
      <formula>AND(J21&lt;-20%,F21&lt;15%,F21&gt;-15%)</formula>
    </cfRule>
  </conditionalFormatting>
  <conditionalFormatting sqref="I34:I35">
    <cfRule type="cellIs" dxfId="24" priority="11" stopIfTrue="1" operator="lessThan">
      <formula>400</formula>
    </cfRule>
  </conditionalFormatting>
  <conditionalFormatting sqref="F21:F32">
    <cfRule type="cellIs" dxfId="23" priority="12" stopIfTrue="1" operator="notBetween">
      <formula>-0.5</formula>
      <formula>0.5</formula>
    </cfRule>
  </conditionalFormatting>
  <conditionalFormatting sqref="T34:T35">
    <cfRule type="cellIs" dxfId="22" priority="2" stopIfTrue="1" operator="lessThan">
      <formula>400</formula>
    </cfRule>
  </conditionalFormatting>
  <conditionalFormatting sqref="Q21:Q32">
    <cfRule type="cellIs" dxfId="21" priority="3" stopIfTrue="1" operator="notBetween">
      <formula>-0.5</formula>
      <formula>0.5</formula>
    </cfRule>
  </conditionalFormatting>
  <conditionalFormatting sqref="U21:U32">
    <cfRule type="expression" dxfId="20" priority="1" stopIfTrue="1">
      <formula>AND(U21&lt;-20%,Q21&lt;15%,Q21&gt;-15%)</formula>
    </cfRule>
  </conditionalFormatting>
  <pageMargins left="0.78740157499999996" right="0.78740157499999996" top="0.984251969" bottom="0.984251969" header="0.4921259845" footer="0.4921259845"/>
  <pageSetup paperSize="9"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4"/>
  <sheetViews>
    <sheetView workbookViewId="0">
      <selection activeCell="C11" sqref="C11"/>
    </sheetView>
  </sheetViews>
  <sheetFormatPr baseColWidth="10" defaultRowHeight="12.5"/>
  <cols>
    <col min="1" max="1" width="51.6328125" customWidth="1"/>
  </cols>
  <sheetData>
    <row r="1" spans="1:10" ht="13" thickBot="1"/>
    <row r="2" spans="1:10">
      <c r="A2" s="178" t="s">
        <v>44</v>
      </c>
      <c r="B2" s="179"/>
      <c r="C2" s="179"/>
      <c r="D2" s="179"/>
      <c r="E2" s="179"/>
      <c r="F2" s="179"/>
      <c r="G2" s="221"/>
      <c r="H2" s="221"/>
      <c r="I2" s="221"/>
      <c r="J2" s="222"/>
    </row>
    <row r="3" spans="1:10" ht="13" thickBot="1">
      <c r="A3" s="181"/>
      <c r="B3" s="182"/>
      <c r="C3" s="182"/>
      <c r="D3" s="182"/>
      <c r="E3" s="182"/>
      <c r="F3" s="182"/>
      <c r="G3" s="167"/>
      <c r="H3" s="167"/>
      <c r="I3" s="167"/>
      <c r="J3" s="223"/>
    </row>
    <row r="5" spans="1:10" ht="13">
      <c r="A5" s="39" t="s">
        <v>49</v>
      </c>
      <c r="E5" s="39" t="s">
        <v>58</v>
      </c>
    </row>
    <row r="6" spans="1:10" ht="13">
      <c r="A6" s="39"/>
      <c r="E6" s="39"/>
    </row>
    <row r="7" spans="1:10" ht="27" customHeight="1">
      <c r="A7" s="224" t="s">
        <v>99</v>
      </c>
      <c r="B7" s="225"/>
      <c r="C7" s="225"/>
    </row>
    <row r="8" spans="1:10" ht="13">
      <c r="A8" s="39" t="s">
        <v>104</v>
      </c>
    </row>
    <row r="9" spans="1:10" ht="13">
      <c r="A9" s="39"/>
    </row>
    <row r="10" spans="1:10" ht="26">
      <c r="A10" s="142" t="s">
        <v>92</v>
      </c>
      <c r="B10" s="30" t="s">
        <v>45</v>
      </c>
      <c r="C10" s="30" t="s">
        <v>46</v>
      </c>
    </row>
    <row r="11" spans="1:10" ht="14">
      <c r="A11" s="29" t="s">
        <v>47</v>
      </c>
    </row>
    <row r="12" spans="1:10">
      <c r="A12" s="31"/>
      <c r="B12" s="32"/>
      <c r="C12" s="33"/>
    </row>
    <row r="13" spans="1:10">
      <c r="A13" s="34"/>
      <c r="C13" s="35"/>
    </row>
    <row r="14" spans="1:10">
      <c r="A14" s="34"/>
      <c r="C14" s="35"/>
    </row>
    <row r="15" spans="1:10">
      <c r="A15" s="36"/>
      <c r="B15" s="37"/>
      <c r="C15" s="38"/>
    </row>
    <row r="17" spans="1:3" ht="26">
      <c r="A17" s="40" t="s">
        <v>91</v>
      </c>
      <c r="B17" s="30" t="s">
        <v>45</v>
      </c>
      <c r="C17" s="30" t="s">
        <v>46</v>
      </c>
    </row>
    <row r="18" spans="1:3" ht="14">
      <c r="A18" s="29" t="s">
        <v>47</v>
      </c>
    </row>
    <row r="19" spans="1:3">
      <c r="A19" s="96"/>
      <c r="B19" s="32"/>
      <c r="C19" s="33"/>
    </row>
    <row r="20" spans="1:3">
      <c r="A20" s="34"/>
      <c r="C20" s="35"/>
    </row>
    <row r="21" spans="1:3">
      <c r="A21" s="34"/>
      <c r="C21" s="35"/>
    </row>
    <row r="22" spans="1:3">
      <c r="A22" s="36"/>
      <c r="B22" s="37"/>
      <c r="C22" s="38"/>
    </row>
    <row r="24" spans="1:3" ht="26">
      <c r="A24" s="40" t="s">
        <v>93</v>
      </c>
      <c r="B24" s="30" t="s">
        <v>45</v>
      </c>
      <c r="C24" s="30" t="s">
        <v>46</v>
      </c>
    </row>
    <row r="25" spans="1:3" ht="14">
      <c r="A25" s="29" t="s">
        <v>47</v>
      </c>
    </row>
    <row r="26" spans="1:3">
      <c r="A26" s="31"/>
      <c r="B26" s="32"/>
      <c r="C26" s="33"/>
    </row>
    <row r="27" spans="1:3">
      <c r="A27" s="34"/>
      <c r="C27" s="35"/>
    </row>
    <row r="28" spans="1:3">
      <c r="A28" s="34"/>
      <c r="C28" s="35"/>
    </row>
    <row r="29" spans="1:3">
      <c r="A29" s="34"/>
      <c r="C29" s="35"/>
    </row>
    <row r="30" spans="1:3">
      <c r="A30" s="34"/>
      <c r="C30" s="35"/>
    </row>
    <row r="31" spans="1:3">
      <c r="A31" s="34"/>
      <c r="C31" s="35"/>
    </row>
    <row r="32" spans="1:3">
      <c r="A32" s="36"/>
      <c r="B32" s="37"/>
      <c r="C32" s="38"/>
    </row>
    <row r="34" spans="1:1" ht="13">
      <c r="A34" s="26"/>
    </row>
  </sheetData>
  <customSheetViews>
    <customSheetView guid="{8DE055D8-94BD-4990-9BC1-AF66A014CAAA}" topLeftCell="A13">
      <selection activeCell="H13" sqref="H13"/>
      <pageMargins left="0.7" right="0.7" top="0.75" bottom="0.75" header="0.3" footer="0.3"/>
    </customSheetView>
  </customSheetViews>
  <mergeCells count="2">
    <mergeCell ref="A2:J3"/>
    <mergeCell ref="A7:C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Q41"/>
  <sheetViews>
    <sheetView zoomScale="40" zoomScaleNormal="40" workbookViewId="0">
      <selection activeCell="AE36" sqref="AE36"/>
    </sheetView>
  </sheetViews>
  <sheetFormatPr baseColWidth="10" defaultRowHeight="12.5"/>
  <cols>
    <col min="1" max="1" width="1" customWidth="1"/>
    <col min="2" max="2" width="11.36328125" style="34" customWidth="1"/>
    <col min="3" max="3" width="11.453125" style="50" customWidth="1"/>
    <col min="6" max="6" width="12.81640625" customWidth="1"/>
    <col min="11" max="12" width="11.54296875"/>
    <col min="15" max="15" width="13" customWidth="1"/>
    <col min="16" max="16" width="11.54296875" customWidth="1"/>
    <col min="20" max="20" width="11.36328125" style="34" customWidth="1"/>
    <col min="21" max="21" width="11.453125" style="50" customWidth="1"/>
  </cols>
  <sheetData>
    <row r="1" spans="2:43" ht="13" thickBot="1">
      <c r="T1"/>
      <c r="U1"/>
      <c r="W1" s="34"/>
      <c r="X1" s="50"/>
    </row>
    <row r="2" spans="2:43" ht="12.75" customHeight="1">
      <c r="C2" s="178" t="s">
        <v>54</v>
      </c>
      <c r="D2" s="259"/>
      <c r="E2" s="259"/>
      <c r="F2" s="259"/>
      <c r="G2" s="259"/>
      <c r="H2" s="259"/>
      <c r="I2" s="260"/>
      <c r="N2" s="95"/>
      <c r="O2" s="77"/>
      <c r="T2"/>
      <c r="U2"/>
      <c r="W2" s="34"/>
      <c r="X2" s="178" t="s">
        <v>61</v>
      </c>
      <c r="Y2" s="259"/>
      <c r="Z2" s="259"/>
      <c r="AA2" s="259"/>
      <c r="AB2" s="259"/>
      <c r="AC2" s="259"/>
      <c r="AD2" s="260"/>
      <c r="AI2" s="95"/>
      <c r="AJ2" s="77"/>
    </row>
    <row r="3" spans="2:43" ht="13.5" customHeight="1" thickBot="1">
      <c r="C3" s="261"/>
      <c r="D3" s="262"/>
      <c r="E3" s="262"/>
      <c r="F3" s="262"/>
      <c r="G3" s="262"/>
      <c r="H3" s="262"/>
      <c r="I3" s="263"/>
      <c r="T3"/>
      <c r="U3"/>
      <c r="W3" s="34"/>
      <c r="X3" s="261"/>
      <c r="Y3" s="262"/>
      <c r="Z3" s="262"/>
      <c r="AA3" s="262"/>
      <c r="AB3" s="262"/>
      <c r="AC3" s="262"/>
      <c r="AD3" s="263"/>
    </row>
    <row r="4" spans="2:43" ht="13.5" customHeight="1">
      <c r="C4" s="51" t="s">
        <v>55</v>
      </c>
      <c r="T4"/>
      <c r="U4"/>
      <c r="W4" s="34"/>
      <c r="X4" s="51" t="s">
        <v>55</v>
      </c>
    </row>
    <row r="5" spans="2:43" ht="13.5" customHeight="1">
      <c r="T5"/>
      <c r="U5"/>
      <c r="W5" s="34"/>
      <c r="X5" s="50"/>
    </row>
    <row r="6" spans="2:43" ht="13" thickBot="1">
      <c r="T6"/>
      <c r="U6"/>
      <c r="W6" s="34"/>
      <c r="X6" s="50"/>
    </row>
    <row r="7" spans="2:43" ht="14.25" customHeight="1">
      <c r="C7" s="213" t="s">
        <v>0</v>
      </c>
      <c r="D7" s="264"/>
      <c r="E7" s="265"/>
      <c r="F7" s="266"/>
      <c r="G7" s="266"/>
      <c r="H7" s="267"/>
      <c r="J7" s="52"/>
      <c r="K7" s="52"/>
      <c r="L7" s="52"/>
      <c r="M7" s="52"/>
      <c r="T7"/>
      <c r="U7"/>
      <c r="W7" s="34"/>
      <c r="X7" s="213" t="s">
        <v>0</v>
      </c>
      <c r="Y7" s="264"/>
      <c r="Z7" s="265"/>
      <c r="AA7" s="266"/>
      <c r="AB7" s="266"/>
      <c r="AC7" s="267"/>
      <c r="AE7" s="52"/>
      <c r="AF7" s="52"/>
      <c r="AG7" s="52"/>
      <c r="AH7" s="52"/>
    </row>
    <row r="8" spans="2:43" ht="14.25" customHeight="1">
      <c r="C8" s="215" t="s">
        <v>1</v>
      </c>
      <c r="D8" s="268"/>
      <c r="E8" s="269"/>
      <c r="F8" s="270"/>
      <c r="G8" s="270"/>
      <c r="H8" s="271"/>
      <c r="T8"/>
      <c r="U8"/>
      <c r="W8" s="34"/>
      <c r="X8" s="215" t="s">
        <v>1</v>
      </c>
      <c r="Y8" s="268"/>
      <c r="Z8" s="269"/>
      <c r="AA8" s="270"/>
      <c r="AB8" s="270"/>
      <c r="AC8" s="271"/>
    </row>
    <row r="9" spans="2:43" ht="14.25" customHeight="1">
      <c r="C9" s="215" t="s">
        <v>2</v>
      </c>
      <c r="D9" s="268"/>
      <c r="E9" s="269"/>
      <c r="F9" s="270"/>
      <c r="G9" s="270"/>
      <c r="H9" s="271"/>
      <c r="T9"/>
      <c r="U9"/>
      <c r="W9" s="34"/>
      <c r="X9" s="215" t="s">
        <v>2</v>
      </c>
      <c r="Y9" s="268"/>
      <c r="Z9" s="269"/>
      <c r="AA9" s="270"/>
      <c r="AB9" s="270"/>
      <c r="AC9" s="271"/>
    </row>
    <row r="10" spans="2:43" ht="23.25" customHeight="1">
      <c r="C10" s="215" t="s">
        <v>3</v>
      </c>
      <c r="D10" s="268"/>
      <c r="E10" s="269"/>
      <c r="F10" s="270"/>
      <c r="G10" s="270"/>
      <c r="H10" s="271"/>
      <c r="T10"/>
      <c r="U10"/>
      <c r="W10" s="34"/>
      <c r="X10" s="215" t="s">
        <v>3</v>
      </c>
      <c r="Y10" s="268"/>
      <c r="Z10" s="269"/>
      <c r="AA10" s="270"/>
      <c r="AB10" s="270"/>
      <c r="AC10" s="271"/>
    </row>
    <row r="11" spans="2:43" ht="14.25" customHeight="1">
      <c r="C11" s="217" t="s">
        <v>41</v>
      </c>
      <c r="D11" s="272"/>
      <c r="E11" s="273"/>
      <c r="F11" s="274"/>
      <c r="G11" s="274"/>
      <c r="H11" s="275"/>
      <c r="T11"/>
      <c r="U11"/>
      <c r="W11" s="34"/>
      <c r="X11" s="217" t="s">
        <v>41</v>
      </c>
      <c r="Y11" s="272"/>
      <c r="Z11" s="273"/>
      <c r="AA11" s="274"/>
      <c r="AB11" s="274"/>
      <c r="AC11" s="275"/>
    </row>
    <row r="12" spans="2:43" ht="13.5" customHeight="1" thickBot="1">
      <c r="C12" s="219" t="s">
        <v>66</v>
      </c>
      <c r="D12" s="276"/>
      <c r="E12" s="254"/>
      <c r="F12" s="255"/>
      <c r="G12" s="255"/>
      <c r="H12" s="256"/>
      <c r="T12"/>
      <c r="U12"/>
      <c r="W12" s="34"/>
      <c r="X12" s="219" t="s">
        <v>66</v>
      </c>
      <c r="Y12" s="276"/>
      <c r="Z12" s="254"/>
      <c r="AA12" s="255"/>
      <c r="AB12" s="255"/>
      <c r="AC12" s="256"/>
    </row>
    <row r="13" spans="2:43">
      <c r="B13" s="55"/>
      <c r="C13" s="257" t="s">
        <v>62</v>
      </c>
      <c r="D13" s="165"/>
      <c r="E13" s="165"/>
      <c r="F13" s="165"/>
      <c r="G13" s="165"/>
      <c r="H13" s="258"/>
      <c r="I13" s="145"/>
      <c r="J13" s="30" t="s">
        <v>51</v>
      </c>
      <c r="K13" s="27"/>
      <c r="L13" s="27"/>
      <c r="M13" s="27"/>
      <c r="T13"/>
      <c r="U13"/>
      <c r="W13" s="55"/>
      <c r="X13" s="257" t="s">
        <v>62</v>
      </c>
      <c r="Y13" s="165"/>
      <c r="Z13" s="165"/>
      <c r="AA13" s="165"/>
      <c r="AB13" s="165"/>
      <c r="AC13" s="258"/>
      <c r="AD13" s="145"/>
      <c r="AE13" s="30" t="s">
        <v>51</v>
      </c>
      <c r="AF13" s="27"/>
      <c r="AG13" s="27"/>
      <c r="AH13" s="27"/>
    </row>
    <row r="14" spans="2:43" ht="13" thickBot="1">
      <c r="B14" s="55"/>
      <c r="C14" s="251" t="s">
        <v>56</v>
      </c>
      <c r="D14" s="252"/>
      <c r="E14" s="252"/>
      <c r="F14" s="252"/>
      <c r="G14" s="252"/>
      <c r="H14" s="253"/>
      <c r="I14" s="146"/>
      <c r="J14" s="30" t="s">
        <v>43</v>
      </c>
      <c r="K14" s="27"/>
      <c r="L14" s="27"/>
      <c r="M14" s="27"/>
      <c r="T14"/>
      <c r="U14"/>
      <c r="W14" s="55"/>
      <c r="X14" s="251" t="s">
        <v>56</v>
      </c>
      <c r="Y14" s="252"/>
      <c r="Z14" s="252"/>
      <c r="AA14" s="252"/>
      <c r="AB14" s="252"/>
      <c r="AC14" s="253"/>
      <c r="AD14" s="146"/>
      <c r="AE14" s="30" t="s">
        <v>43</v>
      </c>
      <c r="AF14" s="27"/>
      <c r="AG14" s="27"/>
      <c r="AH14" s="27"/>
    </row>
    <row r="15" spans="2:43" ht="31.25" customHeight="1" thickBot="1">
      <c r="B15" s="55"/>
      <c r="C15" s="52"/>
      <c r="J15" s="147"/>
      <c r="L15" s="229" t="s">
        <v>102</v>
      </c>
      <c r="M15" s="230"/>
      <c r="N15" s="231"/>
      <c r="O15" s="231"/>
      <c r="P15" s="232"/>
      <c r="Q15" s="233" t="s">
        <v>101</v>
      </c>
      <c r="R15" s="234"/>
      <c r="S15" s="234"/>
      <c r="T15" s="234"/>
      <c r="U15" s="234"/>
      <c r="V15" s="235"/>
      <c r="X15" s="52"/>
      <c r="AE15" s="147"/>
      <c r="AG15" s="229" t="s">
        <v>102</v>
      </c>
      <c r="AH15" s="230"/>
      <c r="AI15" s="231"/>
      <c r="AJ15" s="231"/>
      <c r="AK15" s="232"/>
      <c r="AL15" s="233" t="s">
        <v>101</v>
      </c>
      <c r="AM15" s="234"/>
      <c r="AN15" s="234"/>
      <c r="AO15" s="234"/>
      <c r="AP15" s="234"/>
      <c r="AQ15" s="235"/>
    </row>
    <row r="16" spans="2:43" ht="18.75" customHeight="1">
      <c r="C16" s="186" t="s">
        <v>5</v>
      </c>
      <c r="D16" s="186" t="s">
        <v>6</v>
      </c>
      <c r="E16" s="192" t="s">
        <v>82</v>
      </c>
      <c r="F16" s="186" t="s">
        <v>88</v>
      </c>
      <c r="G16" s="186" t="s">
        <v>75</v>
      </c>
      <c r="H16" s="186" t="s">
        <v>106</v>
      </c>
      <c r="I16" s="245" t="s">
        <v>87</v>
      </c>
      <c r="J16" s="245" t="s">
        <v>89</v>
      </c>
      <c r="K16" s="186" t="s">
        <v>94</v>
      </c>
      <c r="L16" s="192" t="s">
        <v>103</v>
      </c>
      <c r="M16" s="186" t="s">
        <v>100</v>
      </c>
      <c r="N16" s="236" t="s">
        <v>107</v>
      </c>
      <c r="O16" s="236" t="s">
        <v>76</v>
      </c>
      <c r="P16" s="236" t="s">
        <v>80</v>
      </c>
      <c r="Q16" s="192" t="s">
        <v>95</v>
      </c>
      <c r="R16" s="186" t="s">
        <v>50</v>
      </c>
      <c r="S16" s="186" t="s">
        <v>90</v>
      </c>
      <c r="T16" s="236" t="s">
        <v>107</v>
      </c>
      <c r="U16" s="236" t="s">
        <v>76</v>
      </c>
      <c r="V16" s="236" t="s">
        <v>80</v>
      </c>
      <c r="W16" s="34"/>
      <c r="X16" s="186" t="s">
        <v>5</v>
      </c>
      <c r="Y16" s="186" t="s">
        <v>6</v>
      </c>
      <c r="Z16" s="192" t="s">
        <v>82</v>
      </c>
      <c r="AA16" s="186" t="s">
        <v>88</v>
      </c>
      <c r="AB16" s="186" t="s">
        <v>75</v>
      </c>
      <c r="AC16" s="186" t="s">
        <v>106</v>
      </c>
      <c r="AD16" s="245" t="s">
        <v>87</v>
      </c>
      <c r="AE16" s="245" t="s">
        <v>89</v>
      </c>
      <c r="AF16" s="186" t="s">
        <v>94</v>
      </c>
      <c r="AG16" s="192" t="s">
        <v>103</v>
      </c>
      <c r="AH16" s="186" t="s">
        <v>100</v>
      </c>
      <c r="AI16" s="236" t="s">
        <v>107</v>
      </c>
      <c r="AJ16" s="236" t="s">
        <v>76</v>
      </c>
      <c r="AK16" s="236" t="s">
        <v>80</v>
      </c>
      <c r="AL16" s="192" t="s">
        <v>95</v>
      </c>
      <c r="AM16" s="186" t="s">
        <v>50</v>
      </c>
      <c r="AN16" s="186" t="s">
        <v>90</v>
      </c>
      <c r="AO16" s="236" t="s">
        <v>107</v>
      </c>
      <c r="AP16" s="236" t="s">
        <v>76</v>
      </c>
      <c r="AQ16" s="236" t="s">
        <v>80</v>
      </c>
    </row>
    <row r="17" spans="3:43" ht="31.5" customHeight="1">
      <c r="C17" s="187"/>
      <c r="D17" s="187"/>
      <c r="E17" s="193"/>
      <c r="F17" s="187"/>
      <c r="G17" s="196"/>
      <c r="H17" s="187"/>
      <c r="I17" s="246"/>
      <c r="J17" s="246"/>
      <c r="K17" s="187"/>
      <c r="L17" s="193"/>
      <c r="M17" s="187"/>
      <c r="N17" s="237"/>
      <c r="O17" s="237"/>
      <c r="P17" s="237"/>
      <c r="Q17" s="193"/>
      <c r="R17" s="187"/>
      <c r="S17" s="187"/>
      <c r="T17" s="237"/>
      <c r="U17" s="237"/>
      <c r="V17" s="237"/>
      <c r="W17" s="34"/>
      <c r="X17" s="187"/>
      <c r="Y17" s="187"/>
      <c r="Z17" s="193"/>
      <c r="AA17" s="187"/>
      <c r="AB17" s="196"/>
      <c r="AC17" s="187"/>
      <c r="AD17" s="246"/>
      <c r="AE17" s="246"/>
      <c r="AF17" s="187"/>
      <c r="AG17" s="193"/>
      <c r="AH17" s="187"/>
      <c r="AI17" s="237"/>
      <c r="AJ17" s="237"/>
      <c r="AK17" s="237"/>
      <c r="AL17" s="193"/>
      <c r="AM17" s="187"/>
      <c r="AN17" s="187"/>
      <c r="AO17" s="237"/>
      <c r="AP17" s="237"/>
      <c r="AQ17" s="237"/>
    </row>
    <row r="18" spans="3:43" ht="58.25" customHeight="1" thickBot="1">
      <c r="C18" s="188"/>
      <c r="D18" s="188"/>
      <c r="E18" s="194"/>
      <c r="F18" s="188"/>
      <c r="G18" s="197"/>
      <c r="H18" s="188"/>
      <c r="I18" s="247"/>
      <c r="J18" s="247"/>
      <c r="K18" s="188"/>
      <c r="L18" s="194"/>
      <c r="M18" s="187"/>
      <c r="N18" s="237"/>
      <c r="O18" s="237"/>
      <c r="P18" s="237"/>
      <c r="Q18" s="194"/>
      <c r="R18" s="188"/>
      <c r="S18" s="188"/>
      <c r="T18" s="237"/>
      <c r="U18" s="238"/>
      <c r="V18" s="238"/>
      <c r="W18" s="34"/>
      <c r="X18" s="188"/>
      <c r="Y18" s="188"/>
      <c r="Z18" s="194"/>
      <c r="AA18" s="188"/>
      <c r="AB18" s="197"/>
      <c r="AC18" s="188"/>
      <c r="AD18" s="247"/>
      <c r="AE18" s="247"/>
      <c r="AF18" s="188"/>
      <c r="AG18" s="194"/>
      <c r="AH18" s="187"/>
      <c r="AI18" s="237"/>
      <c r="AJ18" s="237"/>
      <c r="AK18" s="237"/>
      <c r="AL18" s="194"/>
      <c r="AM18" s="188"/>
      <c r="AN18" s="188"/>
      <c r="AO18" s="237"/>
      <c r="AP18" s="238"/>
      <c r="AQ18" s="238"/>
    </row>
    <row r="19" spans="3:43" ht="21.5" thickBot="1">
      <c r="C19" s="73" t="s">
        <v>74</v>
      </c>
      <c r="D19" s="122"/>
      <c r="E19" s="88"/>
      <c r="F19" s="123"/>
      <c r="G19" s="124"/>
      <c r="H19" s="123"/>
      <c r="I19" s="88"/>
      <c r="J19" s="88"/>
      <c r="K19" s="123"/>
      <c r="L19" s="148"/>
      <c r="M19" s="121"/>
      <c r="N19" s="121"/>
      <c r="O19" s="121"/>
      <c r="P19" s="121"/>
      <c r="Q19" s="151"/>
      <c r="R19" s="123"/>
      <c r="S19" s="123"/>
      <c r="T19" s="38"/>
      <c r="U19" s="123"/>
      <c r="V19" s="125"/>
      <c r="X19" s="73" t="s">
        <v>74</v>
      </c>
      <c r="Y19" s="122"/>
      <c r="Z19" s="88"/>
      <c r="AA19" s="123"/>
      <c r="AB19" s="124"/>
      <c r="AC19" s="123"/>
      <c r="AD19" s="88"/>
      <c r="AE19" s="88"/>
      <c r="AF19" s="123"/>
      <c r="AG19" s="88"/>
      <c r="AH19" s="36"/>
      <c r="AI19" s="38"/>
      <c r="AJ19" s="123"/>
      <c r="AK19" s="125"/>
      <c r="AL19" s="88"/>
      <c r="AM19" s="123"/>
      <c r="AN19" s="123"/>
      <c r="AO19" s="38"/>
      <c r="AP19" s="123"/>
      <c r="AQ19" s="125"/>
    </row>
    <row r="20" spans="3:43" ht="13" thickBot="1">
      <c r="C20" s="69" t="s">
        <v>29</v>
      </c>
      <c r="D20" s="84"/>
      <c r="E20" s="72"/>
      <c r="F20" s="21"/>
      <c r="G20" s="116">
        <f>E20-E19</f>
        <v>0</v>
      </c>
      <c r="H20" s="129" t="e">
        <f>(G20-F20)/F20</f>
        <v>#DIV/0!</v>
      </c>
      <c r="I20" s="88"/>
      <c r="J20" s="72"/>
      <c r="K20" s="21"/>
      <c r="L20" s="148"/>
      <c r="M20" s="100">
        <f>(L20-L19)</f>
        <v>0</v>
      </c>
      <c r="N20" s="144" t="e">
        <f>(M20-K20)/K20</f>
        <v>#DIV/0!</v>
      </c>
      <c r="O20" s="144" t="e">
        <f t="shared" ref="O20:O31" si="0">M20/(I20-I19)</f>
        <v>#DIV/0!</v>
      </c>
      <c r="P20" s="144" t="e">
        <f>(M20)/((J20-J19)+M20)</f>
        <v>#DIV/0!</v>
      </c>
      <c r="Q20" s="143"/>
      <c r="R20" s="100">
        <f>0.16*($I$13*1000)^0.5*(55-$I$14)*30*24/1000</f>
        <v>0</v>
      </c>
      <c r="S20" s="100">
        <f t="shared" ref="S20:S31" si="1">(I20-I19)-((J20-J19)-(Q20-Q19)-R20)</f>
        <v>0</v>
      </c>
      <c r="T20" s="129" t="e">
        <f t="shared" ref="T20:T32" si="2">(S20-K20)/K20</f>
        <v>#DIV/0!</v>
      </c>
      <c r="U20" s="99" t="e">
        <f t="shared" ref="U20:U31" si="3">S20/(I20-I19)</f>
        <v>#DIV/0!</v>
      </c>
      <c r="V20" s="99" t="e">
        <f t="shared" ref="V20:V31" si="4">(S20)/((J20-J19)+S20)</f>
        <v>#DIV/0!</v>
      </c>
      <c r="X20" s="69" t="s">
        <v>29</v>
      </c>
      <c r="Y20" s="84"/>
      <c r="Z20" s="72"/>
      <c r="AA20" s="21"/>
      <c r="AB20" s="116">
        <f>Z20-Z19</f>
        <v>0</v>
      </c>
      <c r="AC20" s="129" t="e">
        <f>(AB20-AA20)/AA20</f>
        <v>#DIV/0!</v>
      </c>
      <c r="AD20" s="88"/>
      <c r="AE20" s="72"/>
      <c r="AF20" s="21"/>
      <c r="AG20" s="88"/>
      <c r="AH20" s="127">
        <f>(AG20-AG19)</f>
        <v>0</v>
      </c>
      <c r="AI20" s="129" t="e">
        <f>(AH20-AF20)/AF20</f>
        <v>#DIV/0!</v>
      </c>
      <c r="AJ20" s="144" t="e">
        <f t="shared" ref="AJ20:AJ31" si="5">AH20/(AD20-AD19)</f>
        <v>#DIV/0!</v>
      </c>
      <c r="AK20" s="144" t="e">
        <f>(AH20)/((AE20-AE19)+AH20)</f>
        <v>#DIV/0!</v>
      </c>
      <c r="AL20" s="143"/>
      <c r="AM20" s="100">
        <f>0.16*($I$13*1000)^0.5*(55-$I$14)*30*24/1000</f>
        <v>0</v>
      </c>
      <c r="AN20" s="100">
        <f t="shared" ref="AN20:AN31" si="6">(AD20-AD19)-((AE20-AE19)-(AL20-AL19)-AM20)</f>
        <v>0</v>
      </c>
      <c r="AO20" s="129" t="e">
        <f t="shared" ref="AO20:AO32" si="7">(AN20-AF20)/AF20</f>
        <v>#DIV/0!</v>
      </c>
      <c r="AP20" s="99" t="e">
        <f t="shared" ref="AP20:AP31" si="8">AN20/(AD20-AD19)</f>
        <v>#DIV/0!</v>
      </c>
      <c r="AQ20" s="99" t="e">
        <f t="shared" ref="AQ20:AQ31" si="9">(AN20)/((AE20-AE19)+AN20)</f>
        <v>#DIV/0!</v>
      </c>
    </row>
    <row r="21" spans="3:43" ht="13" thickBot="1">
      <c r="C21" s="69" t="s">
        <v>30</v>
      </c>
      <c r="D21" s="84"/>
      <c r="E21" s="72"/>
      <c r="F21" s="21"/>
      <c r="G21" s="116">
        <f t="shared" ref="G21:G31" si="10">E21-E20</f>
        <v>0</v>
      </c>
      <c r="H21" s="129" t="e">
        <f t="shared" ref="H21:H31" si="11">(G21-F21)/F21</f>
        <v>#DIV/0!</v>
      </c>
      <c r="I21" s="72"/>
      <c r="J21" s="72"/>
      <c r="K21" s="21"/>
      <c r="L21" s="149"/>
      <c r="M21" s="100">
        <f t="shared" ref="M21:M31" si="12">(L21-L20)</f>
        <v>0</v>
      </c>
      <c r="N21" s="144" t="e">
        <f t="shared" ref="N21:N31" si="13">(M21-K21)/K21</f>
        <v>#DIV/0!</v>
      </c>
      <c r="O21" s="144" t="e">
        <f t="shared" si="0"/>
        <v>#DIV/0!</v>
      </c>
      <c r="P21" s="144" t="e">
        <f t="shared" ref="P21:P31" si="14">(M21)/((J21-J20)+M21)</f>
        <v>#DIV/0!</v>
      </c>
      <c r="Q21" s="143"/>
      <c r="R21" s="100">
        <f t="shared" ref="R21:R31" si="15">0.16*($I$13*1000)^0.5*(55-$I$14)*30*24/1000</f>
        <v>0</v>
      </c>
      <c r="S21" s="100">
        <f t="shared" si="1"/>
        <v>0</v>
      </c>
      <c r="T21" s="129" t="e">
        <f t="shared" si="2"/>
        <v>#DIV/0!</v>
      </c>
      <c r="U21" s="99" t="e">
        <f t="shared" si="3"/>
        <v>#DIV/0!</v>
      </c>
      <c r="V21" s="99" t="e">
        <f t="shared" si="4"/>
        <v>#DIV/0!</v>
      </c>
      <c r="X21" s="69" t="s">
        <v>30</v>
      </c>
      <c r="Y21" s="84"/>
      <c r="Z21" s="72"/>
      <c r="AA21" s="21"/>
      <c r="AB21" s="116">
        <f t="shared" ref="AB21:AB31" si="16">Z21-Z20</f>
        <v>0</v>
      </c>
      <c r="AC21" s="129" t="e">
        <f t="shared" ref="AC21:AC31" si="17">(AB21-AA21)/AA21</f>
        <v>#DIV/0!</v>
      </c>
      <c r="AD21" s="72"/>
      <c r="AE21" s="72"/>
      <c r="AF21" s="21"/>
      <c r="AG21" s="72"/>
      <c r="AH21" s="127">
        <f t="shared" ref="AH21:AH31" si="18">(AG21-AG20)</f>
        <v>0</v>
      </c>
      <c r="AI21" s="129" t="e">
        <f t="shared" ref="AI21:AI31" si="19">(AH21-AF21)/AF21</f>
        <v>#DIV/0!</v>
      </c>
      <c r="AJ21" s="144" t="e">
        <f t="shared" si="5"/>
        <v>#DIV/0!</v>
      </c>
      <c r="AK21" s="144" t="e">
        <f t="shared" ref="AK21:AK31" si="20">(AH21)/((AE21-AE20)+AH21)</f>
        <v>#DIV/0!</v>
      </c>
      <c r="AL21" s="143"/>
      <c r="AM21" s="100">
        <f t="shared" ref="AM21:AM31" si="21">0.16*($I$13*1000)^0.5*(55-$I$14)*30*24/1000</f>
        <v>0</v>
      </c>
      <c r="AN21" s="100">
        <f t="shared" si="6"/>
        <v>0</v>
      </c>
      <c r="AO21" s="129" t="e">
        <f t="shared" si="7"/>
        <v>#DIV/0!</v>
      </c>
      <c r="AP21" s="99" t="e">
        <f t="shared" si="8"/>
        <v>#DIV/0!</v>
      </c>
      <c r="AQ21" s="99" t="e">
        <f t="shared" si="9"/>
        <v>#DIV/0!</v>
      </c>
    </row>
    <row r="22" spans="3:43" ht="13" thickBot="1">
      <c r="C22" s="69" t="s">
        <v>31</v>
      </c>
      <c r="D22" s="84"/>
      <c r="E22" s="72"/>
      <c r="F22" s="21"/>
      <c r="G22" s="116">
        <f t="shared" si="10"/>
        <v>0</v>
      </c>
      <c r="H22" s="129" t="e">
        <f t="shared" si="11"/>
        <v>#DIV/0!</v>
      </c>
      <c r="I22" s="72"/>
      <c r="J22" s="72"/>
      <c r="K22" s="21"/>
      <c r="L22" s="149"/>
      <c r="M22" s="100">
        <f t="shared" si="12"/>
        <v>0</v>
      </c>
      <c r="N22" s="144" t="e">
        <f t="shared" si="13"/>
        <v>#DIV/0!</v>
      </c>
      <c r="O22" s="144" t="e">
        <f t="shared" si="0"/>
        <v>#DIV/0!</v>
      </c>
      <c r="P22" s="144" t="e">
        <f t="shared" si="14"/>
        <v>#DIV/0!</v>
      </c>
      <c r="Q22" s="143"/>
      <c r="R22" s="100">
        <f t="shared" si="15"/>
        <v>0</v>
      </c>
      <c r="S22" s="100">
        <f t="shared" si="1"/>
        <v>0</v>
      </c>
      <c r="T22" s="129" t="e">
        <f t="shared" si="2"/>
        <v>#DIV/0!</v>
      </c>
      <c r="U22" s="99" t="e">
        <f t="shared" si="3"/>
        <v>#DIV/0!</v>
      </c>
      <c r="V22" s="99" t="e">
        <f t="shared" si="4"/>
        <v>#DIV/0!</v>
      </c>
      <c r="X22" s="69" t="s">
        <v>31</v>
      </c>
      <c r="Y22" s="84"/>
      <c r="Z22" s="72"/>
      <c r="AA22" s="21"/>
      <c r="AB22" s="116">
        <f t="shared" si="16"/>
        <v>0</v>
      </c>
      <c r="AC22" s="129" t="e">
        <f t="shared" si="17"/>
        <v>#DIV/0!</v>
      </c>
      <c r="AD22" s="72"/>
      <c r="AE22" s="72"/>
      <c r="AF22" s="21"/>
      <c r="AG22" s="72"/>
      <c r="AH22" s="127">
        <f t="shared" si="18"/>
        <v>0</v>
      </c>
      <c r="AI22" s="129" t="e">
        <f t="shared" si="19"/>
        <v>#DIV/0!</v>
      </c>
      <c r="AJ22" s="144" t="e">
        <f t="shared" si="5"/>
        <v>#DIV/0!</v>
      </c>
      <c r="AK22" s="144" t="e">
        <f t="shared" si="20"/>
        <v>#DIV/0!</v>
      </c>
      <c r="AL22" s="143"/>
      <c r="AM22" s="100">
        <f t="shared" si="21"/>
        <v>0</v>
      </c>
      <c r="AN22" s="100">
        <f t="shared" si="6"/>
        <v>0</v>
      </c>
      <c r="AO22" s="129" t="e">
        <f t="shared" si="7"/>
        <v>#DIV/0!</v>
      </c>
      <c r="AP22" s="99" t="e">
        <f t="shared" si="8"/>
        <v>#DIV/0!</v>
      </c>
      <c r="AQ22" s="99" t="e">
        <f t="shared" si="9"/>
        <v>#DIV/0!</v>
      </c>
    </row>
    <row r="23" spans="3:43" ht="13" thickBot="1">
      <c r="C23" s="69" t="s">
        <v>32</v>
      </c>
      <c r="D23" s="84"/>
      <c r="E23" s="72"/>
      <c r="F23" s="21"/>
      <c r="G23" s="116">
        <f t="shared" si="10"/>
        <v>0</v>
      </c>
      <c r="H23" s="129" t="e">
        <f t="shared" si="11"/>
        <v>#DIV/0!</v>
      </c>
      <c r="I23" s="72"/>
      <c r="J23" s="72"/>
      <c r="K23" s="21"/>
      <c r="L23" s="149"/>
      <c r="M23" s="100">
        <f t="shared" si="12"/>
        <v>0</v>
      </c>
      <c r="N23" s="144" t="e">
        <f t="shared" si="13"/>
        <v>#DIV/0!</v>
      </c>
      <c r="O23" s="144" t="e">
        <f t="shared" si="0"/>
        <v>#DIV/0!</v>
      </c>
      <c r="P23" s="144" t="e">
        <f t="shared" si="14"/>
        <v>#DIV/0!</v>
      </c>
      <c r="Q23" s="143"/>
      <c r="R23" s="100">
        <f t="shared" si="15"/>
        <v>0</v>
      </c>
      <c r="S23" s="100">
        <f t="shared" si="1"/>
        <v>0</v>
      </c>
      <c r="T23" s="129" t="e">
        <f t="shared" si="2"/>
        <v>#DIV/0!</v>
      </c>
      <c r="U23" s="99" t="e">
        <f t="shared" si="3"/>
        <v>#DIV/0!</v>
      </c>
      <c r="V23" s="99" t="e">
        <f t="shared" si="4"/>
        <v>#DIV/0!</v>
      </c>
      <c r="X23" s="69" t="s">
        <v>32</v>
      </c>
      <c r="Y23" s="84"/>
      <c r="Z23" s="72"/>
      <c r="AA23" s="21"/>
      <c r="AB23" s="116">
        <f t="shared" si="16"/>
        <v>0</v>
      </c>
      <c r="AC23" s="129" t="e">
        <f t="shared" si="17"/>
        <v>#DIV/0!</v>
      </c>
      <c r="AD23" s="72"/>
      <c r="AE23" s="72"/>
      <c r="AF23" s="21"/>
      <c r="AG23" s="72"/>
      <c r="AH23" s="127">
        <f t="shared" si="18"/>
        <v>0</v>
      </c>
      <c r="AI23" s="129" t="e">
        <f t="shared" si="19"/>
        <v>#DIV/0!</v>
      </c>
      <c r="AJ23" s="144" t="e">
        <f t="shared" si="5"/>
        <v>#DIV/0!</v>
      </c>
      <c r="AK23" s="144" t="e">
        <f t="shared" si="20"/>
        <v>#DIV/0!</v>
      </c>
      <c r="AL23" s="143"/>
      <c r="AM23" s="100">
        <f t="shared" si="21"/>
        <v>0</v>
      </c>
      <c r="AN23" s="100">
        <f t="shared" si="6"/>
        <v>0</v>
      </c>
      <c r="AO23" s="129" t="e">
        <f t="shared" si="7"/>
        <v>#DIV/0!</v>
      </c>
      <c r="AP23" s="99" t="e">
        <f t="shared" si="8"/>
        <v>#DIV/0!</v>
      </c>
      <c r="AQ23" s="99" t="e">
        <f t="shared" si="9"/>
        <v>#DIV/0!</v>
      </c>
    </row>
    <row r="24" spans="3:43" ht="13" thickBot="1">
      <c r="C24" s="69" t="s">
        <v>33</v>
      </c>
      <c r="D24" s="84"/>
      <c r="E24" s="72"/>
      <c r="F24" s="21"/>
      <c r="G24" s="116">
        <f t="shared" si="10"/>
        <v>0</v>
      </c>
      <c r="H24" s="129" t="e">
        <f t="shared" si="11"/>
        <v>#DIV/0!</v>
      </c>
      <c r="I24" s="72"/>
      <c r="J24" s="72"/>
      <c r="K24" s="21"/>
      <c r="L24" s="149"/>
      <c r="M24" s="100">
        <f t="shared" si="12"/>
        <v>0</v>
      </c>
      <c r="N24" s="144" t="e">
        <f t="shared" si="13"/>
        <v>#DIV/0!</v>
      </c>
      <c r="O24" s="144" t="e">
        <f t="shared" si="0"/>
        <v>#DIV/0!</v>
      </c>
      <c r="P24" s="144" t="e">
        <f t="shared" si="14"/>
        <v>#DIV/0!</v>
      </c>
      <c r="Q24" s="143"/>
      <c r="R24" s="100">
        <f t="shared" si="15"/>
        <v>0</v>
      </c>
      <c r="S24" s="100">
        <f t="shared" si="1"/>
        <v>0</v>
      </c>
      <c r="T24" s="129" t="e">
        <f t="shared" si="2"/>
        <v>#DIV/0!</v>
      </c>
      <c r="U24" s="99" t="e">
        <f t="shared" si="3"/>
        <v>#DIV/0!</v>
      </c>
      <c r="V24" s="99" t="e">
        <f t="shared" si="4"/>
        <v>#DIV/0!</v>
      </c>
      <c r="X24" s="69" t="s">
        <v>33</v>
      </c>
      <c r="Y24" s="84"/>
      <c r="Z24" s="72"/>
      <c r="AA24" s="21"/>
      <c r="AB24" s="116">
        <f t="shared" si="16"/>
        <v>0</v>
      </c>
      <c r="AC24" s="129" t="e">
        <f t="shared" si="17"/>
        <v>#DIV/0!</v>
      </c>
      <c r="AD24" s="72"/>
      <c r="AE24" s="72"/>
      <c r="AF24" s="21"/>
      <c r="AG24" s="72"/>
      <c r="AH24" s="127">
        <f t="shared" si="18"/>
        <v>0</v>
      </c>
      <c r="AI24" s="129" t="e">
        <f t="shared" si="19"/>
        <v>#DIV/0!</v>
      </c>
      <c r="AJ24" s="144" t="e">
        <f t="shared" si="5"/>
        <v>#DIV/0!</v>
      </c>
      <c r="AK24" s="144" t="e">
        <f t="shared" si="20"/>
        <v>#DIV/0!</v>
      </c>
      <c r="AL24" s="143"/>
      <c r="AM24" s="100">
        <f t="shared" si="21"/>
        <v>0</v>
      </c>
      <c r="AN24" s="100">
        <f t="shared" si="6"/>
        <v>0</v>
      </c>
      <c r="AO24" s="129" t="e">
        <f t="shared" si="7"/>
        <v>#DIV/0!</v>
      </c>
      <c r="AP24" s="99" t="e">
        <f t="shared" si="8"/>
        <v>#DIV/0!</v>
      </c>
      <c r="AQ24" s="99" t="e">
        <f t="shared" si="9"/>
        <v>#DIV/0!</v>
      </c>
    </row>
    <row r="25" spans="3:43" ht="13" thickBot="1">
      <c r="C25" s="69" t="s">
        <v>34</v>
      </c>
      <c r="D25" s="84"/>
      <c r="E25" s="72"/>
      <c r="F25" s="21"/>
      <c r="G25" s="116">
        <f t="shared" si="10"/>
        <v>0</v>
      </c>
      <c r="H25" s="129" t="e">
        <f t="shared" si="11"/>
        <v>#DIV/0!</v>
      </c>
      <c r="I25" s="72"/>
      <c r="J25" s="72"/>
      <c r="K25" s="21"/>
      <c r="L25" s="149"/>
      <c r="M25" s="100">
        <f t="shared" si="12"/>
        <v>0</v>
      </c>
      <c r="N25" s="144" t="e">
        <f t="shared" si="13"/>
        <v>#DIV/0!</v>
      </c>
      <c r="O25" s="144" t="e">
        <f t="shared" si="0"/>
        <v>#DIV/0!</v>
      </c>
      <c r="P25" s="144" t="e">
        <f t="shared" si="14"/>
        <v>#DIV/0!</v>
      </c>
      <c r="Q25" s="143"/>
      <c r="R25" s="100">
        <f t="shared" si="15"/>
        <v>0</v>
      </c>
      <c r="S25" s="100">
        <f t="shared" si="1"/>
        <v>0</v>
      </c>
      <c r="T25" s="129" t="e">
        <f t="shared" si="2"/>
        <v>#DIV/0!</v>
      </c>
      <c r="U25" s="99" t="e">
        <f t="shared" si="3"/>
        <v>#DIV/0!</v>
      </c>
      <c r="V25" s="99" t="e">
        <f t="shared" si="4"/>
        <v>#DIV/0!</v>
      </c>
      <c r="X25" s="69" t="s">
        <v>34</v>
      </c>
      <c r="Y25" s="84"/>
      <c r="Z25" s="72"/>
      <c r="AA25" s="21"/>
      <c r="AB25" s="116">
        <f t="shared" si="16"/>
        <v>0</v>
      </c>
      <c r="AC25" s="129" t="e">
        <f t="shared" si="17"/>
        <v>#DIV/0!</v>
      </c>
      <c r="AD25" s="72"/>
      <c r="AE25" s="72"/>
      <c r="AF25" s="21"/>
      <c r="AG25" s="72"/>
      <c r="AH25" s="127">
        <f t="shared" si="18"/>
        <v>0</v>
      </c>
      <c r="AI25" s="129" t="e">
        <f t="shared" si="19"/>
        <v>#DIV/0!</v>
      </c>
      <c r="AJ25" s="144" t="e">
        <f t="shared" si="5"/>
        <v>#DIV/0!</v>
      </c>
      <c r="AK25" s="144" t="e">
        <f t="shared" si="20"/>
        <v>#DIV/0!</v>
      </c>
      <c r="AL25" s="143"/>
      <c r="AM25" s="100">
        <f t="shared" si="21"/>
        <v>0</v>
      </c>
      <c r="AN25" s="100">
        <f t="shared" si="6"/>
        <v>0</v>
      </c>
      <c r="AO25" s="129" t="e">
        <f t="shared" si="7"/>
        <v>#DIV/0!</v>
      </c>
      <c r="AP25" s="99" t="e">
        <f t="shared" si="8"/>
        <v>#DIV/0!</v>
      </c>
      <c r="AQ25" s="99" t="e">
        <f t="shared" si="9"/>
        <v>#DIV/0!</v>
      </c>
    </row>
    <row r="26" spans="3:43" ht="13" thickBot="1">
      <c r="C26" s="69" t="s">
        <v>35</v>
      </c>
      <c r="D26" s="84"/>
      <c r="E26" s="72"/>
      <c r="F26" s="21"/>
      <c r="G26" s="116">
        <f t="shared" si="10"/>
        <v>0</v>
      </c>
      <c r="H26" s="129" t="e">
        <f t="shared" si="11"/>
        <v>#DIV/0!</v>
      </c>
      <c r="I26" s="72"/>
      <c r="J26" s="72"/>
      <c r="K26" s="21"/>
      <c r="L26" s="149"/>
      <c r="M26" s="100">
        <f t="shared" si="12"/>
        <v>0</v>
      </c>
      <c r="N26" s="144" t="e">
        <f t="shared" si="13"/>
        <v>#DIV/0!</v>
      </c>
      <c r="O26" s="144" t="e">
        <f t="shared" si="0"/>
        <v>#DIV/0!</v>
      </c>
      <c r="P26" s="144" t="e">
        <f t="shared" si="14"/>
        <v>#DIV/0!</v>
      </c>
      <c r="Q26" s="143"/>
      <c r="R26" s="100">
        <f t="shared" si="15"/>
        <v>0</v>
      </c>
      <c r="S26" s="100">
        <f t="shared" si="1"/>
        <v>0</v>
      </c>
      <c r="T26" s="129" t="e">
        <f t="shared" si="2"/>
        <v>#DIV/0!</v>
      </c>
      <c r="U26" s="99" t="e">
        <f t="shared" si="3"/>
        <v>#DIV/0!</v>
      </c>
      <c r="V26" s="99" t="e">
        <f t="shared" si="4"/>
        <v>#DIV/0!</v>
      </c>
      <c r="X26" s="69" t="s">
        <v>35</v>
      </c>
      <c r="Y26" s="84"/>
      <c r="Z26" s="72"/>
      <c r="AA26" s="21"/>
      <c r="AB26" s="116">
        <f t="shared" si="16"/>
        <v>0</v>
      </c>
      <c r="AC26" s="129" t="e">
        <f t="shared" si="17"/>
        <v>#DIV/0!</v>
      </c>
      <c r="AD26" s="72"/>
      <c r="AE26" s="72"/>
      <c r="AF26" s="21"/>
      <c r="AG26" s="72"/>
      <c r="AH26" s="127">
        <f t="shared" si="18"/>
        <v>0</v>
      </c>
      <c r="AI26" s="129" t="e">
        <f t="shared" si="19"/>
        <v>#DIV/0!</v>
      </c>
      <c r="AJ26" s="144" t="e">
        <f t="shared" si="5"/>
        <v>#DIV/0!</v>
      </c>
      <c r="AK26" s="144" t="e">
        <f t="shared" si="20"/>
        <v>#DIV/0!</v>
      </c>
      <c r="AL26" s="143"/>
      <c r="AM26" s="100">
        <f t="shared" si="21"/>
        <v>0</v>
      </c>
      <c r="AN26" s="100">
        <f t="shared" si="6"/>
        <v>0</v>
      </c>
      <c r="AO26" s="129" t="e">
        <f t="shared" si="7"/>
        <v>#DIV/0!</v>
      </c>
      <c r="AP26" s="99" t="e">
        <f t="shared" si="8"/>
        <v>#DIV/0!</v>
      </c>
      <c r="AQ26" s="99" t="e">
        <f t="shared" si="9"/>
        <v>#DIV/0!</v>
      </c>
    </row>
    <row r="27" spans="3:43" ht="13" thickBot="1">
      <c r="C27" s="69" t="s">
        <v>36</v>
      </c>
      <c r="D27" s="84"/>
      <c r="E27" s="72"/>
      <c r="F27" s="21"/>
      <c r="G27" s="116">
        <f t="shared" si="10"/>
        <v>0</v>
      </c>
      <c r="H27" s="129" t="e">
        <f t="shared" si="11"/>
        <v>#DIV/0!</v>
      </c>
      <c r="I27" s="72"/>
      <c r="J27" s="72"/>
      <c r="K27" s="21"/>
      <c r="L27" s="149"/>
      <c r="M27" s="100">
        <f t="shared" si="12"/>
        <v>0</v>
      </c>
      <c r="N27" s="144" t="e">
        <f t="shared" si="13"/>
        <v>#DIV/0!</v>
      </c>
      <c r="O27" s="144" t="e">
        <f t="shared" si="0"/>
        <v>#DIV/0!</v>
      </c>
      <c r="P27" s="144" t="e">
        <f t="shared" si="14"/>
        <v>#DIV/0!</v>
      </c>
      <c r="Q27" s="143"/>
      <c r="R27" s="100">
        <f t="shared" si="15"/>
        <v>0</v>
      </c>
      <c r="S27" s="100">
        <f t="shared" si="1"/>
        <v>0</v>
      </c>
      <c r="T27" s="129" t="e">
        <f t="shared" si="2"/>
        <v>#DIV/0!</v>
      </c>
      <c r="U27" s="99" t="e">
        <f t="shared" si="3"/>
        <v>#DIV/0!</v>
      </c>
      <c r="V27" s="99" t="e">
        <f t="shared" si="4"/>
        <v>#DIV/0!</v>
      </c>
      <c r="X27" s="69" t="s">
        <v>36</v>
      </c>
      <c r="Y27" s="84"/>
      <c r="Z27" s="72"/>
      <c r="AA27" s="21"/>
      <c r="AB27" s="116">
        <f t="shared" si="16"/>
        <v>0</v>
      </c>
      <c r="AC27" s="129" t="e">
        <f t="shared" si="17"/>
        <v>#DIV/0!</v>
      </c>
      <c r="AD27" s="72"/>
      <c r="AE27" s="72"/>
      <c r="AF27" s="21"/>
      <c r="AG27" s="72"/>
      <c r="AH27" s="127">
        <f t="shared" si="18"/>
        <v>0</v>
      </c>
      <c r="AI27" s="129" t="e">
        <f t="shared" si="19"/>
        <v>#DIV/0!</v>
      </c>
      <c r="AJ27" s="144" t="e">
        <f t="shared" si="5"/>
        <v>#DIV/0!</v>
      </c>
      <c r="AK27" s="144" t="e">
        <f t="shared" si="20"/>
        <v>#DIV/0!</v>
      </c>
      <c r="AL27" s="143"/>
      <c r="AM27" s="100">
        <f t="shared" si="21"/>
        <v>0</v>
      </c>
      <c r="AN27" s="100">
        <f t="shared" si="6"/>
        <v>0</v>
      </c>
      <c r="AO27" s="129" t="e">
        <f t="shared" si="7"/>
        <v>#DIV/0!</v>
      </c>
      <c r="AP27" s="99" t="e">
        <f t="shared" si="8"/>
        <v>#DIV/0!</v>
      </c>
      <c r="AQ27" s="99" t="e">
        <f t="shared" si="9"/>
        <v>#DIV/0!</v>
      </c>
    </row>
    <row r="28" spans="3:43" ht="13" thickBot="1">
      <c r="C28" s="69" t="s">
        <v>37</v>
      </c>
      <c r="D28" s="84"/>
      <c r="E28" s="72"/>
      <c r="F28" s="21"/>
      <c r="G28" s="116">
        <f t="shared" si="10"/>
        <v>0</v>
      </c>
      <c r="H28" s="129" t="e">
        <f t="shared" si="11"/>
        <v>#DIV/0!</v>
      </c>
      <c r="I28" s="72"/>
      <c r="J28" s="72"/>
      <c r="K28" s="21"/>
      <c r="L28" s="149"/>
      <c r="M28" s="100">
        <f t="shared" si="12"/>
        <v>0</v>
      </c>
      <c r="N28" s="144" t="e">
        <f t="shared" si="13"/>
        <v>#DIV/0!</v>
      </c>
      <c r="O28" s="144" t="e">
        <f t="shared" si="0"/>
        <v>#DIV/0!</v>
      </c>
      <c r="P28" s="144" t="e">
        <f t="shared" si="14"/>
        <v>#DIV/0!</v>
      </c>
      <c r="Q28" s="143"/>
      <c r="R28" s="100">
        <f t="shared" si="15"/>
        <v>0</v>
      </c>
      <c r="S28" s="100">
        <f t="shared" si="1"/>
        <v>0</v>
      </c>
      <c r="T28" s="129" t="e">
        <f t="shared" si="2"/>
        <v>#DIV/0!</v>
      </c>
      <c r="U28" s="99" t="e">
        <f t="shared" si="3"/>
        <v>#DIV/0!</v>
      </c>
      <c r="V28" s="99" t="e">
        <f t="shared" si="4"/>
        <v>#DIV/0!</v>
      </c>
      <c r="X28" s="69" t="s">
        <v>37</v>
      </c>
      <c r="Y28" s="84"/>
      <c r="Z28" s="72"/>
      <c r="AA28" s="21"/>
      <c r="AB28" s="116">
        <f t="shared" si="16"/>
        <v>0</v>
      </c>
      <c r="AC28" s="129" t="e">
        <f t="shared" si="17"/>
        <v>#DIV/0!</v>
      </c>
      <c r="AD28" s="72"/>
      <c r="AE28" s="72"/>
      <c r="AF28" s="21"/>
      <c r="AG28" s="72"/>
      <c r="AH28" s="127">
        <f t="shared" si="18"/>
        <v>0</v>
      </c>
      <c r="AI28" s="129" t="e">
        <f t="shared" si="19"/>
        <v>#DIV/0!</v>
      </c>
      <c r="AJ28" s="144" t="e">
        <f t="shared" si="5"/>
        <v>#DIV/0!</v>
      </c>
      <c r="AK28" s="144" t="e">
        <f t="shared" si="20"/>
        <v>#DIV/0!</v>
      </c>
      <c r="AL28" s="143"/>
      <c r="AM28" s="100">
        <f t="shared" si="21"/>
        <v>0</v>
      </c>
      <c r="AN28" s="100">
        <f t="shared" si="6"/>
        <v>0</v>
      </c>
      <c r="AO28" s="129" t="e">
        <f t="shared" si="7"/>
        <v>#DIV/0!</v>
      </c>
      <c r="AP28" s="99" t="e">
        <f t="shared" si="8"/>
        <v>#DIV/0!</v>
      </c>
      <c r="AQ28" s="99" t="e">
        <f t="shared" si="9"/>
        <v>#DIV/0!</v>
      </c>
    </row>
    <row r="29" spans="3:43" ht="13" thickBot="1">
      <c r="C29" s="69" t="s">
        <v>38</v>
      </c>
      <c r="D29" s="84"/>
      <c r="E29" s="72"/>
      <c r="F29" s="21"/>
      <c r="G29" s="116">
        <f t="shared" si="10"/>
        <v>0</v>
      </c>
      <c r="H29" s="129" t="e">
        <f t="shared" si="11"/>
        <v>#DIV/0!</v>
      </c>
      <c r="I29" s="72"/>
      <c r="J29" s="72"/>
      <c r="K29" s="21"/>
      <c r="L29" s="149"/>
      <c r="M29" s="100">
        <f t="shared" si="12"/>
        <v>0</v>
      </c>
      <c r="N29" s="144" t="e">
        <f t="shared" si="13"/>
        <v>#DIV/0!</v>
      </c>
      <c r="O29" s="144" t="e">
        <f t="shared" si="0"/>
        <v>#DIV/0!</v>
      </c>
      <c r="P29" s="144" t="e">
        <f t="shared" si="14"/>
        <v>#DIV/0!</v>
      </c>
      <c r="Q29" s="143"/>
      <c r="R29" s="100">
        <f t="shared" si="15"/>
        <v>0</v>
      </c>
      <c r="S29" s="100">
        <f t="shared" si="1"/>
        <v>0</v>
      </c>
      <c r="T29" s="129" t="e">
        <f t="shared" si="2"/>
        <v>#DIV/0!</v>
      </c>
      <c r="U29" s="99" t="e">
        <f t="shared" si="3"/>
        <v>#DIV/0!</v>
      </c>
      <c r="V29" s="99" t="e">
        <f t="shared" si="4"/>
        <v>#DIV/0!</v>
      </c>
      <c r="X29" s="69" t="s">
        <v>38</v>
      </c>
      <c r="Y29" s="84"/>
      <c r="Z29" s="72"/>
      <c r="AA29" s="21"/>
      <c r="AB29" s="116">
        <f t="shared" si="16"/>
        <v>0</v>
      </c>
      <c r="AC29" s="129" t="e">
        <f t="shared" si="17"/>
        <v>#DIV/0!</v>
      </c>
      <c r="AD29" s="72"/>
      <c r="AE29" s="72"/>
      <c r="AF29" s="21"/>
      <c r="AG29" s="72"/>
      <c r="AH29" s="127">
        <f t="shared" si="18"/>
        <v>0</v>
      </c>
      <c r="AI29" s="129" t="e">
        <f t="shared" si="19"/>
        <v>#DIV/0!</v>
      </c>
      <c r="AJ29" s="144" t="e">
        <f t="shared" si="5"/>
        <v>#DIV/0!</v>
      </c>
      <c r="AK29" s="144" t="e">
        <f t="shared" si="20"/>
        <v>#DIV/0!</v>
      </c>
      <c r="AL29" s="143"/>
      <c r="AM29" s="100">
        <f t="shared" si="21"/>
        <v>0</v>
      </c>
      <c r="AN29" s="100">
        <f t="shared" si="6"/>
        <v>0</v>
      </c>
      <c r="AO29" s="129" t="e">
        <f t="shared" si="7"/>
        <v>#DIV/0!</v>
      </c>
      <c r="AP29" s="99" t="e">
        <f t="shared" si="8"/>
        <v>#DIV/0!</v>
      </c>
      <c r="AQ29" s="99" t="e">
        <f t="shared" si="9"/>
        <v>#DIV/0!</v>
      </c>
    </row>
    <row r="30" spans="3:43" ht="13" thickBot="1">
      <c r="C30" s="69" t="s">
        <v>39</v>
      </c>
      <c r="D30" s="84"/>
      <c r="E30" s="72"/>
      <c r="F30" s="21"/>
      <c r="G30" s="116">
        <f t="shared" si="10"/>
        <v>0</v>
      </c>
      <c r="H30" s="129" t="e">
        <f t="shared" si="11"/>
        <v>#DIV/0!</v>
      </c>
      <c r="I30" s="72"/>
      <c r="J30" s="72"/>
      <c r="K30" s="21"/>
      <c r="L30" s="149"/>
      <c r="M30" s="100">
        <f t="shared" si="12"/>
        <v>0</v>
      </c>
      <c r="N30" s="144" t="e">
        <f t="shared" si="13"/>
        <v>#DIV/0!</v>
      </c>
      <c r="O30" s="144" t="e">
        <f t="shared" si="0"/>
        <v>#DIV/0!</v>
      </c>
      <c r="P30" s="144" t="e">
        <f t="shared" si="14"/>
        <v>#DIV/0!</v>
      </c>
      <c r="Q30" s="143"/>
      <c r="R30" s="100">
        <f t="shared" si="15"/>
        <v>0</v>
      </c>
      <c r="S30" s="100">
        <f t="shared" si="1"/>
        <v>0</v>
      </c>
      <c r="T30" s="129" t="e">
        <f t="shared" si="2"/>
        <v>#DIV/0!</v>
      </c>
      <c r="U30" s="99" t="e">
        <f t="shared" si="3"/>
        <v>#DIV/0!</v>
      </c>
      <c r="V30" s="99" t="e">
        <f t="shared" si="4"/>
        <v>#DIV/0!</v>
      </c>
      <c r="X30" s="69" t="s">
        <v>39</v>
      </c>
      <c r="Y30" s="84"/>
      <c r="Z30" s="72"/>
      <c r="AA30" s="21"/>
      <c r="AB30" s="116">
        <f t="shared" si="16"/>
        <v>0</v>
      </c>
      <c r="AC30" s="129" t="e">
        <f t="shared" si="17"/>
        <v>#DIV/0!</v>
      </c>
      <c r="AD30" s="72"/>
      <c r="AE30" s="72"/>
      <c r="AF30" s="21"/>
      <c r="AG30" s="72"/>
      <c r="AH30" s="127">
        <f t="shared" si="18"/>
        <v>0</v>
      </c>
      <c r="AI30" s="129" t="e">
        <f t="shared" si="19"/>
        <v>#DIV/0!</v>
      </c>
      <c r="AJ30" s="144" t="e">
        <f t="shared" si="5"/>
        <v>#DIV/0!</v>
      </c>
      <c r="AK30" s="144" t="e">
        <f t="shared" si="20"/>
        <v>#DIV/0!</v>
      </c>
      <c r="AL30" s="143"/>
      <c r="AM30" s="100">
        <f t="shared" si="21"/>
        <v>0</v>
      </c>
      <c r="AN30" s="100">
        <f t="shared" si="6"/>
        <v>0</v>
      </c>
      <c r="AO30" s="129" t="e">
        <f t="shared" si="7"/>
        <v>#DIV/0!</v>
      </c>
      <c r="AP30" s="99" t="e">
        <f t="shared" si="8"/>
        <v>#DIV/0!</v>
      </c>
      <c r="AQ30" s="99" t="e">
        <f t="shared" si="9"/>
        <v>#DIV/0!</v>
      </c>
    </row>
    <row r="31" spans="3:43" ht="13" thickBot="1">
      <c r="C31" s="69" t="s">
        <v>40</v>
      </c>
      <c r="D31" s="81"/>
      <c r="E31" s="94"/>
      <c r="F31" s="21"/>
      <c r="G31" s="116">
        <f t="shared" si="10"/>
        <v>0</v>
      </c>
      <c r="H31" s="129" t="e">
        <f t="shared" si="11"/>
        <v>#DIV/0!</v>
      </c>
      <c r="I31" s="94"/>
      <c r="J31" s="72"/>
      <c r="K31" s="21"/>
      <c r="L31" s="150"/>
      <c r="M31" s="100">
        <f t="shared" si="12"/>
        <v>0</v>
      </c>
      <c r="N31" s="144" t="e">
        <f t="shared" si="13"/>
        <v>#DIV/0!</v>
      </c>
      <c r="O31" s="144" t="e">
        <f t="shared" si="0"/>
        <v>#DIV/0!</v>
      </c>
      <c r="P31" s="144" t="e">
        <f t="shared" si="14"/>
        <v>#DIV/0!</v>
      </c>
      <c r="Q31" s="143"/>
      <c r="R31" s="100">
        <f t="shared" si="15"/>
        <v>0</v>
      </c>
      <c r="S31" s="100">
        <f t="shared" si="1"/>
        <v>0</v>
      </c>
      <c r="T31" s="129" t="e">
        <f t="shared" si="2"/>
        <v>#DIV/0!</v>
      </c>
      <c r="U31" s="99" t="e">
        <f t="shared" si="3"/>
        <v>#DIV/0!</v>
      </c>
      <c r="V31" s="99" t="e">
        <f t="shared" si="4"/>
        <v>#DIV/0!</v>
      </c>
      <c r="X31" s="69" t="s">
        <v>40</v>
      </c>
      <c r="Y31" s="81"/>
      <c r="Z31" s="94"/>
      <c r="AA31" s="21"/>
      <c r="AB31" s="116">
        <f t="shared" si="16"/>
        <v>0</v>
      </c>
      <c r="AC31" s="129" t="e">
        <f t="shared" si="17"/>
        <v>#DIV/0!</v>
      </c>
      <c r="AD31" s="94"/>
      <c r="AE31" s="72"/>
      <c r="AF31" s="21"/>
      <c r="AG31" s="94"/>
      <c r="AH31" s="127">
        <f t="shared" si="18"/>
        <v>0</v>
      </c>
      <c r="AI31" s="129" t="e">
        <f t="shared" si="19"/>
        <v>#DIV/0!</v>
      </c>
      <c r="AJ31" s="144" t="e">
        <f t="shared" si="5"/>
        <v>#DIV/0!</v>
      </c>
      <c r="AK31" s="144" t="e">
        <f t="shared" si="20"/>
        <v>#DIV/0!</v>
      </c>
      <c r="AL31" s="143"/>
      <c r="AM31" s="100">
        <f t="shared" si="21"/>
        <v>0</v>
      </c>
      <c r="AN31" s="100">
        <f t="shared" si="6"/>
        <v>0</v>
      </c>
      <c r="AO31" s="129" t="e">
        <f t="shared" si="7"/>
        <v>#DIV/0!</v>
      </c>
      <c r="AP31" s="99" t="e">
        <f t="shared" si="8"/>
        <v>#DIV/0!</v>
      </c>
      <c r="AQ31" s="99" t="e">
        <f t="shared" si="9"/>
        <v>#DIV/0!</v>
      </c>
    </row>
    <row r="32" spans="3:43" ht="12.75" customHeight="1" thickBot="1">
      <c r="C32" s="132" t="s">
        <v>7</v>
      </c>
      <c r="D32" s="133"/>
      <c r="E32" s="134"/>
      <c r="F32" s="135">
        <f>SUM(F20:F31)</f>
        <v>0</v>
      </c>
      <c r="G32" s="136"/>
      <c r="H32" s="136"/>
      <c r="I32" s="136"/>
      <c r="J32" s="74"/>
      <c r="K32" s="137">
        <f>SUM(K20:K31)</f>
        <v>0</v>
      </c>
      <c r="L32" s="74"/>
      <c r="M32" s="153">
        <f>SUM(M20:M31)</f>
        <v>0</v>
      </c>
      <c r="N32" s="99" t="e">
        <f>(M32-K32)/K32</f>
        <v>#DIV/0!</v>
      </c>
      <c r="O32" s="154"/>
      <c r="P32" s="154"/>
      <c r="Q32" s="74"/>
      <c r="R32" s="138">
        <f>SUM(R20:R31)</f>
        <v>0</v>
      </c>
      <c r="S32" s="130">
        <f>SUM(S20:S31)</f>
        <v>0</v>
      </c>
      <c r="T32" s="128" t="e">
        <f t="shared" si="2"/>
        <v>#DIV/0!</v>
      </c>
      <c r="U32" s="74"/>
      <c r="V32" s="74"/>
      <c r="W32" s="34"/>
      <c r="X32" s="132" t="s">
        <v>7</v>
      </c>
      <c r="Y32" s="133"/>
      <c r="Z32" s="134"/>
      <c r="AA32" s="135">
        <f>SUM(AA20:AA31)</f>
        <v>0</v>
      </c>
      <c r="AB32" s="136"/>
      <c r="AC32" s="136"/>
      <c r="AD32" s="136"/>
      <c r="AE32" s="74"/>
      <c r="AF32" s="137">
        <f>SUM(AF20:AF31)</f>
        <v>0</v>
      </c>
      <c r="AG32" s="74"/>
      <c r="AH32" s="87">
        <f>SUM(AH20:AH31)</f>
        <v>0</v>
      </c>
      <c r="AI32" s="93" t="e">
        <f>(AH32-AF32)/AF32</f>
        <v>#DIV/0!</v>
      </c>
      <c r="AJ32" s="74"/>
      <c r="AK32" s="74"/>
      <c r="AL32" s="74"/>
      <c r="AM32" s="138">
        <f>SUM(AM20:AM31)</f>
        <v>0</v>
      </c>
      <c r="AN32" s="130">
        <f>SUM(AN20:AN31)</f>
        <v>0</v>
      </c>
      <c r="AO32" s="128" t="e">
        <f t="shared" si="7"/>
        <v>#DIV/0!</v>
      </c>
      <c r="AP32" s="74"/>
      <c r="AQ32" s="74"/>
    </row>
    <row r="33" spans="3:40" ht="19.5" customHeight="1">
      <c r="C33" s="239" t="s">
        <v>8</v>
      </c>
      <c r="D33" s="240"/>
      <c r="E33" s="240"/>
      <c r="F33" s="240"/>
      <c r="G33" s="240"/>
      <c r="H33" s="240"/>
      <c r="I33" s="240"/>
      <c r="J33" s="240"/>
      <c r="K33" s="240"/>
      <c r="L33" s="241"/>
      <c r="M33" s="152" t="e">
        <f>M32/E12</f>
        <v>#DIV/0!</v>
      </c>
      <c r="N33" s="123"/>
      <c r="O33" s="123"/>
      <c r="P33" s="123"/>
      <c r="Q33" s="140"/>
      <c r="R33" s="140"/>
      <c r="S33" s="131" t="e">
        <f>S32/E12</f>
        <v>#DIV/0!</v>
      </c>
      <c r="T33"/>
      <c r="U33"/>
      <c r="W33" s="34"/>
      <c r="X33" s="239" t="s">
        <v>8</v>
      </c>
      <c r="Y33" s="240"/>
      <c r="Z33" s="240"/>
      <c r="AA33" s="240"/>
      <c r="AB33" s="240"/>
      <c r="AC33" s="240"/>
      <c r="AD33" s="240"/>
      <c r="AE33" s="240"/>
      <c r="AF33" s="240"/>
      <c r="AG33" s="241"/>
      <c r="AH33" s="126" t="e">
        <f>AH32/Z12</f>
        <v>#DIV/0!</v>
      </c>
      <c r="AI33" s="121"/>
      <c r="AJ33" s="121"/>
      <c r="AK33" s="121"/>
      <c r="AL33" s="140"/>
      <c r="AM33" s="140"/>
      <c r="AN33" s="131" t="e">
        <f>AN32/Z12</f>
        <v>#DIV/0!</v>
      </c>
    </row>
    <row r="34" spans="3:40" ht="14.25" customHeight="1" thickBot="1">
      <c r="C34" s="242" t="s">
        <v>9</v>
      </c>
      <c r="D34" s="243"/>
      <c r="E34" s="243"/>
      <c r="F34" s="243"/>
      <c r="G34" s="243"/>
      <c r="H34" s="243"/>
      <c r="I34" s="243"/>
      <c r="J34" s="243"/>
      <c r="K34" s="243"/>
      <c r="L34" s="244"/>
      <c r="M34" s="120"/>
      <c r="N34" s="121"/>
      <c r="O34" s="121"/>
      <c r="P34" s="121"/>
      <c r="Q34" s="141"/>
      <c r="R34" s="141"/>
      <c r="S34" s="139"/>
      <c r="T34"/>
      <c r="U34"/>
      <c r="W34" s="34"/>
      <c r="X34" s="242" t="s">
        <v>9</v>
      </c>
      <c r="Y34" s="243"/>
      <c r="Z34" s="243"/>
      <c r="AA34" s="243"/>
      <c r="AB34" s="243"/>
      <c r="AC34" s="243"/>
      <c r="AD34" s="243"/>
      <c r="AE34" s="243"/>
      <c r="AF34" s="243"/>
      <c r="AG34" s="244"/>
      <c r="AH34" s="120"/>
      <c r="AI34" s="121"/>
      <c r="AJ34" s="121"/>
      <c r="AK34" s="121"/>
      <c r="AL34" s="141"/>
      <c r="AM34" s="141"/>
      <c r="AN34" s="139"/>
    </row>
    <row r="35" spans="3:40" ht="13.5" thickBot="1">
      <c r="C35" s="52" t="s">
        <v>42</v>
      </c>
      <c r="D35" s="26" t="s">
        <v>52</v>
      </c>
      <c r="T35"/>
      <c r="U35"/>
      <c r="W35" s="34"/>
    </row>
    <row r="36" spans="3:40" ht="104.25" customHeight="1" thickBot="1">
      <c r="C36" s="248" t="s">
        <v>68</v>
      </c>
      <c r="D36" s="249"/>
      <c r="E36" s="249"/>
      <c r="F36" s="249"/>
      <c r="G36" s="249"/>
      <c r="H36" s="249"/>
      <c r="I36" s="249"/>
      <c r="J36" s="249"/>
      <c r="K36" s="249"/>
      <c r="L36" s="249"/>
      <c r="M36" s="249"/>
      <c r="N36" s="250"/>
      <c r="T36"/>
      <c r="U36"/>
      <c r="W36" s="34"/>
    </row>
    <row r="37" spans="3:40" ht="15" customHeight="1">
      <c r="C37" s="53" t="s">
        <v>10</v>
      </c>
      <c r="D37" s="42"/>
      <c r="E37" s="42"/>
      <c r="F37" s="42"/>
      <c r="G37" s="42"/>
      <c r="H37" s="42"/>
      <c r="I37" s="42"/>
      <c r="J37" s="42"/>
      <c r="K37" s="42"/>
      <c r="L37" s="42"/>
      <c r="M37" s="42"/>
      <c r="N37" s="42"/>
      <c r="T37"/>
      <c r="U37"/>
      <c r="W37" s="34"/>
    </row>
    <row r="38" spans="3:40" ht="127.5" customHeight="1">
      <c r="C38" s="226" t="s">
        <v>118</v>
      </c>
      <c r="D38" s="226"/>
      <c r="E38" s="226"/>
      <c r="F38" s="226"/>
      <c r="G38" s="226"/>
      <c r="H38" s="226"/>
      <c r="I38" s="226"/>
      <c r="J38" s="227"/>
      <c r="K38" s="227"/>
      <c r="L38" s="227"/>
      <c r="M38" s="227"/>
      <c r="N38" s="227"/>
      <c r="T38"/>
      <c r="U38"/>
      <c r="W38" s="34"/>
    </row>
    <row r="39" spans="3:40" ht="14">
      <c r="C39" s="54"/>
      <c r="T39"/>
      <c r="U39"/>
      <c r="W39" s="34"/>
    </row>
    <row r="40" spans="3:40" ht="80.25" customHeight="1">
      <c r="C40" s="228" t="s">
        <v>117</v>
      </c>
      <c r="D40" s="228"/>
      <c r="E40" s="228"/>
      <c r="F40" s="228"/>
      <c r="G40" s="228"/>
      <c r="H40" s="228"/>
      <c r="I40" s="228"/>
      <c r="J40" s="227"/>
      <c r="K40" s="227"/>
      <c r="L40" s="227"/>
      <c r="M40" s="227"/>
      <c r="N40" s="227"/>
      <c r="T40"/>
      <c r="U40"/>
      <c r="W40" s="34"/>
    </row>
    <row r="41" spans="3:40">
      <c r="C41" s="52"/>
      <c r="U41" s="52"/>
    </row>
  </sheetData>
  <customSheetViews>
    <customSheetView guid="{8DE055D8-94BD-4990-9BC1-AF66A014CAAA}" topLeftCell="A15">
      <selection activeCell="M20" sqref="M20"/>
      <pageMargins left="0.7" right="0.7" top="0.75" bottom="0.75" header="0.3" footer="0.3"/>
    </customSheetView>
  </customSheetViews>
  <mergeCells count="81">
    <mergeCell ref="Z16:Z18"/>
    <mergeCell ref="AA16:AA18"/>
    <mergeCell ref="AB16:AB18"/>
    <mergeCell ref="AC16:AC18"/>
    <mergeCell ref="AD16:AD18"/>
    <mergeCell ref="AE16:AE18"/>
    <mergeCell ref="AF16:AF18"/>
    <mergeCell ref="AG16:AG18"/>
    <mergeCell ref="AJ16:AJ18"/>
    <mergeCell ref="AK16:AK18"/>
    <mergeCell ref="AL16:AL18"/>
    <mergeCell ref="AH16:AH18"/>
    <mergeCell ref="AI16:AI18"/>
    <mergeCell ref="X14:AC14"/>
    <mergeCell ref="X2:AD3"/>
    <mergeCell ref="X7:Y7"/>
    <mergeCell ref="Z7:AC7"/>
    <mergeCell ref="X11:Y11"/>
    <mergeCell ref="Z11:AC11"/>
    <mergeCell ref="X8:Y8"/>
    <mergeCell ref="Z8:AC8"/>
    <mergeCell ref="X9:Y9"/>
    <mergeCell ref="Z9:AC9"/>
    <mergeCell ref="X10:Y10"/>
    <mergeCell ref="Z10:AC10"/>
    <mergeCell ref="X12:Y12"/>
    <mergeCell ref="Z12:AC12"/>
    <mergeCell ref="X13:AC13"/>
    <mergeCell ref="C2:I3"/>
    <mergeCell ref="C7:D7"/>
    <mergeCell ref="E7:H7"/>
    <mergeCell ref="C8:D8"/>
    <mergeCell ref="E8:H8"/>
    <mergeCell ref="C9:D9"/>
    <mergeCell ref="E9:H9"/>
    <mergeCell ref="C10:D10"/>
    <mergeCell ref="E10:H10"/>
    <mergeCell ref="C11:D11"/>
    <mergeCell ref="E11:H11"/>
    <mergeCell ref="C12:D12"/>
    <mergeCell ref="E12:H12"/>
    <mergeCell ref="C13:H13"/>
    <mergeCell ref="C14:H14"/>
    <mergeCell ref="C16:C18"/>
    <mergeCell ref="D16:D18"/>
    <mergeCell ref="F16:F18"/>
    <mergeCell ref="H16:H18"/>
    <mergeCell ref="E16:E18"/>
    <mergeCell ref="C36:N36"/>
    <mergeCell ref="G16:G18"/>
    <mergeCell ref="L16:L18"/>
    <mergeCell ref="M16:M18"/>
    <mergeCell ref="C33:L33"/>
    <mergeCell ref="C34:L34"/>
    <mergeCell ref="I16:I18"/>
    <mergeCell ref="L15:P15"/>
    <mergeCell ref="Q15:V15"/>
    <mergeCell ref="Q16:Q18"/>
    <mergeCell ref="R16:R18"/>
    <mergeCell ref="J16:J18"/>
    <mergeCell ref="K16:K18"/>
    <mergeCell ref="U16:U18"/>
    <mergeCell ref="V16:V18"/>
    <mergeCell ref="S16:S18"/>
    <mergeCell ref="T16:T18"/>
    <mergeCell ref="C38:N38"/>
    <mergeCell ref="C40:N40"/>
    <mergeCell ref="AG15:AK15"/>
    <mergeCell ref="AL15:AQ15"/>
    <mergeCell ref="X16:X18"/>
    <mergeCell ref="Y16:Y18"/>
    <mergeCell ref="AM16:AM18"/>
    <mergeCell ref="AN16:AN18"/>
    <mergeCell ref="AO16:AO18"/>
    <mergeCell ref="AP16:AP18"/>
    <mergeCell ref="AQ16:AQ18"/>
    <mergeCell ref="X33:AG33"/>
    <mergeCell ref="X34:AG34"/>
    <mergeCell ref="N16:N18"/>
    <mergeCell ref="O16:O18"/>
    <mergeCell ref="P16:P18"/>
  </mergeCells>
  <conditionalFormatting sqref="N20:P31">
    <cfRule type="expression" dxfId="19" priority="21" stopIfTrue="1">
      <formula>AND(N20&lt;-20%,A20&lt;15%,A20&gt;-15%)</formula>
    </cfRule>
  </conditionalFormatting>
  <conditionalFormatting sqref="S33">
    <cfRule type="cellIs" dxfId="18" priority="22" stopIfTrue="1" operator="lessThan">
      <formula>400</formula>
    </cfRule>
  </conditionalFormatting>
  <conditionalFormatting sqref="H20:H31 R20:R31">
    <cfRule type="cellIs" dxfId="17" priority="23" stopIfTrue="1" operator="notBetween">
      <formula>-0.5</formula>
      <formula>0.5</formula>
    </cfRule>
  </conditionalFormatting>
  <conditionalFormatting sqref="M33">
    <cfRule type="cellIs" dxfId="16" priority="8" stopIfTrue="1" operator="lessThan">
      <formula>400</formula>
    </cfRule>
  </conditionalFormatting>
  <conditionalFormatting sqref="N32">
    <cfRule type="expression" dxfId="15" priority="7" stopIfTrue="1">
      <formula>AND(N32&lt;-20%,A32&lt;15%,A32&gt;-15%)</formula>
    </cfRule>
  </conditionalFormatting>
  <conditionalFormatting sqref="T20:V31 T32">
    <cfRule type="expression" dxfId="14" priority="24" stopIfTrue="1">
      <formula>AND(T20&lt;-20%,H20&lt;15%,H20&gt;-15%)</formula>
    </cfRule>
  </conditionalFormatting>
  <conditionalFormatting sqref="AI20:AK31">
    <cfRule type="expression" dxfId="13" priority="3" stopIfTrue="1">
      <formula>AND(AI20&lt;-20%,V20&lt;15%,V20&gt;-15%)</formula>
    </cfRule>
  </conditionalFormatting>
  <conditionalFormatting sqref="AN33">
    <cfRule type="cellIs" dxfId="12" priority="4" stopIfTrue="1" operator="lessThan">
      <formula>400</formula>
    </cfRule>
  </conditionalFormatting>
  <conditionalFormatting sqref="AC20:AC31 AM20:AM31">
    <cfRule type="cellIs" dxfId="11" priority="5" stopIfTrue="1" operator="notBetween">
      <formula>-0.5</formula>
      <formula>0.5</formula>
    </cfRule>
  </conditionalFormatting>
  <conditionalFormatting sqref="AH33">
    <cfRule type="cellIs" dxfId="10" priority="2" stopIfTrue="1" operator="lessThan">
      <formula>400</formula>
    </cfRule>
  </conditionalFormatting>
  <conditionalFormatting sqref="AI32">
    <cfRule type="expression" dxfId="9" priority="1" stopIfTrue="1">
      <formula>AND(AI32&lt;-20%,V32&lt;15%,V32&gt;-15%)</formula>
    </cfRule>
  </conditionalFormatting>
  <conditionalFormatting sqref="AO20:AQ31 AO32">
    <cfRule type="expression" dxfId="8" priority="6" stopIfTrue="1">
      <formula>AND(AO20&lt;-20%,AC20&lt;15%,AC20&gt;-15%)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6"/>
  <sheetViews>
    <sheetView topLeftCell="A4" workbookViewId="0">
      <selection activeCell="A11" sqref="A11"/>
    </sheetView>
  </sheetViews>
  <sheetFormatPr baseColWidth="10" defaultRowHeight="12.5"/>
  <cols>
    <col min="1" max="1" width="54.08984375" customWidth="1"/>
    <col min="3" max="3" width="10.6328125" customWidth="1"/>
  </cols>
  <sheetData>
    <row r="1" spans="1:10" ht="13" thickBot="1"/>
    <row r="2" spans="1:10">
      <c r="A2" s="178" t="s">
        <v>44</v>
      </c>
      <c r="B2" s="179"/>
      <c r="C2" s="179"/>
      <c r="D2" s="179"/>
      <c r="E2" s="179"/>
      <c r="F2" s="179"/>
      <c r="G2" s="221"/>
      <c r="H2" s="221"/>
      <c r="I2" s="221"/>
      <c r="J2" s="222"/>
    </row>
    <row r="3" spans="1:10" ht="13" thickBot="1">
      <c r="A3" s="181"/>
      <c r="B3" s="182"/>
      <c r="C3" s="182"/>
      <c r="D3" s="182"/>
      <c r="E3" s="182"/>
      <c r="F3" s="182"/>
      <c r="G3" s="167"/>
      <c r="H3" s="167"/>
      <c r="I3" s="167"/>
      <c r="J3" s="223"/>
    </row>
    <row r="4" spans="1:10" ht="18.75" customHeight="1">
      <c r="A4" s="39" t="s">
        <v>72</v>
      </c>
      <c r="E4" s="39" t="s">
        <v>58</v>
      </c>
    </row>
    <row r="5" spans="1:10" ht="26">
      <c r="A5" s="40" t="s">
        <v>92</v>
      </c>
      <c r="B5" s="30" t="s">
        <v>45</v>
      </c>
      <c r="C5" s="30" t="s">
        <v>46</v>
      </c>
    </row>
    <row r="6" spans="1:10" ht="14">
      <c r="A6" s="29" t="s">
        <v>47</v>
      </c>
    </row>
    <row r="7" spans="1:10">
      <c r="A7" s="31"/>
      <c r="B7" s="32"/>
      <c r="C7" s="33"/>
    </row>
    <row r="8" spans="1:10" ht="29.25" customHeight="1">
      <c r="A8" s="34"/>
      <c r="C8" s="35"/>
    </row>
    <row r="9" spans="1:10" ht="50.25" customHeight="1">
      <c r="A9" s="34"/>
      <c r="C9" s="35"/>
    </row>
    <row r="10" spans="1:10" ht="14" customHeight="1">
      <c r="A10" s="36"/>
      <c r="B10" s="37"/>
      <c r="C10" s="38"/>
    </row>
    <row r="11" spans="1:10" ht="26">
      <c r="A11" s="40" t="s">
        <v>122</v>
      </c>
      <c r="B11" s="30" t="s">
        <v>45</v>
      </c>
      <c r="C11" s="30" t="s">
        <v>46</v>
      </c>
    </row>
    <row r="12" spans="1:10" ht="29" customHeight="1">
      <c r="A12" s="29" t="s">
        <v>47</v>
      </c>
    </row>
    <row r="13" spans="1:10">
      <c r="A13" s="34"/>
      <c r="C13" s="35"/>
    </row>
    <row r="14" spans="1:10">
      <c r="A14" s="31"/>
      <c r="B14" s="32"/>
      <c r="C14" s="33"/>
    </row>
    <row r="15" spans="1:10">
      <c r="A15" s="34"/>
      <c r="C15" s="35"/>
    </row>
    <row r="16" spans="1:10">
      <c r="A16" s="34"/>
      <c r="C16" s="35"/>
    </row>
    <row r="17" spans="1:3">
      <c r="A17" s="34"/>
      <c r="C17" s="35"/>
    </row>
    <row r="18" spans="1:3" ht="28.75" customHeight="1">
      <c r="A18" s="36"/>
      <c r="B18" s="37"/>
      <c r="C18" s="38"/>
    </row>
    <row r="20" spans="1:3" ht="13">
      <c r="A20" s="26" t="s">
        <v>73</v>
      </c>
      <c r="B20" s="30" t="s">
        <v>45</v>
      </c>
      <c r="C20" s="30" t="s">
        <v>46</v>
      </c>
    </row>
    <row r="21" spans="1:3" ht="26">
      <c r="A21" s="40" t="s">
        <v>98</v>
      </c>
      <c r="B21" s="30" t="s">
        <v>45</v>
      </c>
      <c r="C21" s="30" t="s">
        <v>46</v>
      </c>
    </row>
    <row r="22" spans="1:3" ht="14">
      <c r="A22" s="29" t="s">
        <v>47</v>
      </c>
    </row>
    <row r="23" spans="1:3">
      <c r="A23" s="31"/>
      <c r="B23" s="32"/>
      <c r="C23" s="33"/>
    </row>
    <row r="24" spans="1:3">
      <c r="A24" s="34"/>
      <c r="C24" s="35"/>
    </row>
    <row r="25" spans="1:3">
      <c r="A25" s="34"/>
      <c r="C25" s="35"/>
    </row>
    <row r="26" spans="1:3">
      <c r="A26" s="36"/>
      <c r="B26" s="37"/>
      <c r="C26" s="38"/>
    </row>
  </sheetData>
  <customSheetViews>
    <customSheetView guid="{8DE055D8-94BD-4990-9BC1-AF66A014CAAA}">
      <selection activeCell="A14" sqref="A14"/>
      <pageMargins left="0.7" right="0.7" top="0.75" bottom="0.75" header="0.3" footer="0.3"/>
    </customSheetView>
  </customSheetViews>
  <mergeCells count="1">
    <mergeCell ref="A2:J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C39"/>
  <sheetViews>
    <sheetView topLeftCell="H11" zoomScale="76" zoomScaleNormal="76" workbookViewId="0">
      <selection activeCell="Q16" sqref="Q16:Q18"/>
    </sheetView>
  </sheetViews>
  <sheetFormatPr baseColWidth="10" defaultRowHeight="12.5"/>
  <cols>
    <col min="1" max="1" width="1" customWidth="1"/>
    <col min="2" max="2" width="11.36328125" style="34" customWidth="1"/>
    <col min="3" max="3" width="11.453125" style="50" customWidth="1"/>
    <col min="4" max="4" width="18.6328125" customWidth="1"/>
    <col min="13" max="13" width="13.90625" customWidth="1"/>
  </cols>
  <sheetData>
    <row r="1" spans="2:29" ht="13" thickBot="1"/>
    <row r="2" spans="2:29" ht="12.75" customHeight="1">
      <c r="C2" s="178" t="s">
        <v>54</v>
      </c>
      <c r="D2" s="259"/>
      <c r="E2" s="259"/>
      <c r="F2" s="259"/>
      <c r="G2" s="259"/>
      <c r="H2" s="259"/>
      <c r="I2" s="260"/>
      <c r="Q2" s="178" t="s">
        <v>54</v>
      </c>
      <c r="R2" s="259"/>
      <c r="S2" s="259"/>
      <c r="T2" s="259"/>
      <c r="U2" s="259"/>
      <c r="V2" s="259"/>
      <c r="W2" s="260"/>
    </row>
    <row r="3" spans="2:29" ht="13.5" customHeight="1" thickBot="1">
      <c r="C3" s="261"/>
      <c r="D3" s="262"/>
      <c r="E3" s="262"/>
      <c r="F3" s="262"/>
      <c r="G3" s="262"/>
      <c r="H3" s="262"/>
      <c r="I3" s="263"/>
      <c r="Q3" s="261"/>
      <c r="R3" s="262"/>
      <c r="S3" s="262"/>
      <c r="T3" s="262"/>
      <c r="U3" s="262"/>
      <c r="V3" s="262"/>
      <c r="W3" s="263"/>
    </row>
    <row r="4" spans="2:29" ht="13.5" customHeight="1">
      <c r="C4" s="51" t="s">
        <v>79</v>
      </c>
      <c r="Q4" s="51" t="s">
        <v>79</v>
      </c>
    </row>
    <row r="5" spans="2:29" ht="13.5" customHeight="1">
      <c r="Q5" s="50"/>
    </row>
    <row r="6" spans="2:29" ht="13" thickBot="1">
      <c r="Q6" s="50"/>
    </row>
    <row r="7" spans="2:29" ht="14.25" customHeight="1">
      <c r="C7" s="289" t="s">
        <v>0</v>
      </c>
      <c r="D7" s="290"/>
      <c r="E7" s="291"/>
      <c r="F7" s="266"/>
      <c r="G7" s="266"/>
      <c r="H7" s="267"/>
      <c r="J7" s="52"/>
      <c r="Q7" s="289" t="s">
        <v>0</v>
      </c>
      <c r="R7" s="290"/>
      <c r="S7" s="291"/>
      <c r="T7" s="266"/>
      <c r="U7" s="266"/>
      <c r="V7" s="267"/>
      <c r="X7" s="52"/>
    </row>
    <row r="8" spans="2:29" ht="14.25" customHeight="1">
      <c r="C8" s="282" t="s">
        <v>1</v>
      </c>
      <c r="D8" s="283"/>
      <c r="E8" s="285"/>
      <c r="F8" s="270"/>
      <c r="G8" s="270"/>
      <c r="H8" s="271"/>
      <c r="Q8" s="282" t="s">
        <v>1</v>
      </c>
      <c r="R8" s="283"/>
      <c r="S8" s="285"/>
      <c r="T8" s="270"/>
      <c r="U8" s="270"/>
      <c r="V8" s="271"/>
    </row>
    <row r="9" spans="2:29" ht="14.25" customHeight="1">
      <c r="C9" s="282" t="s">
        <v>2</v>
      </c>
      <c r="D9" s="283"/>
      <c r="E9" s="285"/>
      <c r="F9" s="270"/>
      <c r="G9" s="270"/>
      <c r="H9" s="271"/>
      <c r="Q9" s="282" t="s">
        <v>2</v>
      </c>
      <c r="R9" s="283"/>
      <c r="S9" s="285"/>
      <c r="T9" s="270"/>
      <c r="U9" s="270"/>
      <c r="V9" s="271"/>
    </row>
    <row r="10" spans="2:29" ht="23.25" customHeight="1">
      <c r="C10" s="282" t="s">
        <v>3</v>
      </c>
      <c r="D10" s="283"/>
      <c r="E10" s="285"/>
      <c r="F10" s="270"/>
      <c r="G10" s="270"/>
      <c r="H10" s="271"/>
      <c r="Q10" s="282" t="s">
        <v>3</v>
      </c>
      <c r="R10" s="283"/>
      <c r="S10" s="285"/>
      <c r="T10" s="270"/>
      <c r="U10" s="270"/>
      <c r="V10" s="271"/>
    </row>
    <row r="11" spans="2:29" ht="14.25" customHeight="1">
      <c r="C11" s="286" t="s">
        <v>41</v>
      </c>
      <c r="D11" s="287"/>
      <c r="E11" s="288"/>
      <c r="F11" s="274"/>
      <c r="G11" s="274"/>
      <c r="H11" s="275"/>
      <c r="Q11" s="286" t="s">
        <v>41</v>
      </c>
      <c r="R11" s="287"/>
      <c r="S11" s="288"/>
      <c r="T11" s="274"/>
      <c r="U11" s="274"/>
      <c r="V11" s="275"/>
    </row>
    <row r="12" spans="2:29" ht="14.25" customHeight="1" thickBot="1">
      <c r="C12" s="282" t="s">
        <v>66</v>
      </c>
      <c r="D12" s="283"/>
      <c r="E12" s="284"/>
      <c r="F12" s="255"/>
      <c r="G12" s="255"/>
      <c r="H12" s="256"/>
      <c r="Q12" s="282" t="s">
        <v>66</v>
      </c>
      <c r="R12" s="283"/>
      <c r="S12" s="284"/>
      <c r="T12" s="255"/>
      <c r="U12" s="255"/>
      <c r="V12" s="256"/>
    </row>
    <row r="13" spans="2:29" ht="13.5" customHeight="1" thickBot="1">
      <c r="C13" s="76" t="s">
        <v>77</v>
      </c>
      <c r="D13" s="75"/>
      <c r="E13" s="284"/>
      <c r="F13" s="255"/>
      <c r="G13" s="255"/>
      <c r="H13" s="256"/>
      <c r="Q13" s="76" t="s">
        <v>77</v>
      </c>
      <c r="R13" s="75"/>
      <c r="S13" s="284"/>
      <c r="T13" s="255"/>
      <c r="U13" s="255"/>
      <c r="V13" s="256"/>
    </row>
    <row r="14" spans="2:29">
      <c r="B14" s="55"/>
      <c r="C14" s="52"/>
      <c r="Q14" s="52"/>
    </row>
    <row r="15" spans="2:29" ht="13" thickBot="1">
      <c r="Q15" s="50"/>
    </row>
    <row r="16" spans="2:29" ht="18.75" customHeight="1">
      <c r="C16" s="186" t="s">
        <v>5</v>
      </c>
      <c r="D16" s="186" t="s">
        <v>6</v>
      </c>
      <c r="E16" s="192" t="s">
        <v>82</v>
      </c>
      <c r="F16" s="186" t="s">
        <v>88</v>
      </c>
      <c r="G16" s="186" t="s">
        <v>75</v>
      </c>
      <c r="H16" s="186" t="s">
        <v>25</v>
      </c>
      <c r="I16" s="245" t="s">
        <v>121</v>
      </c>
      <c r="J16" s="192" t="s">
        <v>96</v>
      </c>
      <c r="K16" s="192" t="s">
        <v>97</v>
      </c>
      <c r="L16" s="186" t="s">
        <v>94</v>
      </c>
      <c r="M16" s="186" t="s">
        <v>109</v>
      </c>
      <c r="N16" s="236" t="s">
        <v>25</v>
      </c>
      <c r="O16" s="236" t="s">
        <v>80</v>
      </c>
      <c r="Q16" s="186" t="s">
        <v>5</v>
      </c>
      <c r="R16" s="186" t="s">
        <v>6</v>
      </c>
      <c r="S16" s="192" t="s">
        <v>82</v>
      </c>
      <c r="T16" s="186" t="s">
        <v>88</v>
      </c>
      <c r="U16" s="186" t="s">
        <v>75</v>
      </c>
      <c r="V16" s="186" t="s">
        <v>25</v>
      </c>
      <c r="W16" s="245" t="s">
        <v>121</v>
      </c>
      <c r="X16" s="192" t="s">
        <v>96</v>
      </c>
      <c r="Y16" s="192" t="s">
        <v>97</v>
      </c>
      <c r="Z16" s="186" t="s">
        <v>94</v>
      </c>
      <c r="AA16" s="186" t="s">
        <v>109</v>
      </c>
      <c r="AB16" s="236" t="s">
        <v>25</v>
      </c>
      <c r="AC16" s="236" t="s">
        <v>80</v>
      </c>
    </row>
    <row r="17" spans="3:29" ht="31.5" customHeight="1">
      <c r="C17" s="187"/>
      <c r="D17" s="187"/>
      <c r="E17" s="193"/>
      <c r="F17" s="187"/>
      <c r="G17" s="196"/>
      <c r="H17" s="187"/>
      <c r="I17" s="246"/>
      <c r="J17" s="193"/>
      <c r="K17" s="196"/>
      <c r="L17" s="187"/>
      <c r="M17" s="187"/>
      <c r="N17" s="237"/>
      <c r="O17" s="237"/>
      <c r="Q17" s="187"/>
      <c r="R17" s="187"/>
      <c r="S17" s="193"/>
      <c r="T17" s="187"/>
      <c r="U17" s="196"/>
      <c r="V17" s="187"/>
      <c r="W17" s="246"/>
      <c r="X17" s="193"/>
      <c r="Y17" s="196"/>
      <c r="Z17" s="187"/>
      <c r="AA17" s="187"/>
      <c r="AB17" s="237"/>
      <c r="AC17" s="237"/>
    </row>
    <row r="18" spans="3:29" ht="42" customHeight="1" thickBot="1">
      <c r="C18" s="188"/>
      <c r="D18" s="187"/>
      <c r="E18" s="193"/>
      <c r="F18" s="187"/>
      <c r="G18" s="196"/>
      <c r="H18" s="187"/>
      <c r="I18" s="246"/>
      <c r="J18" s="193"/>
      <c r="K18" s="196"/>
      <c r="L18" s="187"/>
      <c r="M18" s="187"/>
      <c r="N18" s="237"/>
      <c r="O18" s="237"/>
      <c r="Q18" s="188"/>
      <c r="R18" s="187"/>
      <c r="S18" s="193"/>
      <c r="T18" s="187"/>
      <c r="U18" s="196"/>
      <c r="V18" s="187"/>
      <c r="W18" s="246"/>
      <c r="X18" s="193"/>
      <c r="Y18" s="196"/>
      <c r="Z18" s="187"/>
      <c r="AA18" s="187"/>
      <c r="AB18" s="237"/>
      <c r="AC18" s="237"/>
    </row>
    <row r="19" spans="3:29" ht="21.5" thickBot="1">
      <c r="C19" s="73" t="s">
        <v>74</v>
      </c>
      <c r="D19" s="85"/>
      <c r="E19" s="89"/>
      <c r="F19" s="90"/>
      <c r="G19" s="91"/>
      <c r="H19" s="90"/>
      <c r="I19" s="89"/>
      <c r="J19" s="89"/>
      <c r="K19" s="89"/>
      <c r="L19" s="90"/>
      <c r="M19" s="90"/>
      <c r="N19" s="90"/>
      <c r="O19" s="92"/>
      <c r="Q19" s="73" t="s">
        <v>74</v>
      </c>
      <c r="R19" s="85"/>
      <c r="S19" s="89"/>
      <c r="T19" s="90"/>
      <c r="U19" s="91"/>
      <c r="V19" s="90"/>
      <c r="W19" s="89"/>
      <c r="X19" s="89"/>
      <c r="Y19" s="89"/>
      <c r="Z19" s="90"/>
      <c r="AA19" s="90"/>
      <c r="AB19" s="90"/>
      <c r="AC19" s="92"/>
    </row>
    <row r="20" spans="3:29" ht="13" thickBot="1">
      <c r="C20" s="69" t="s">
        <v>29</v>
      </c>
      <c r="D20" s="83"/>
      <c r="E20" s="72"/>
      <c r="F20" s="86"/>
      <c r="G20" s="114">
        <f>E20-E19</f>
        <v>0</v>
      </c>
      <c r="H20" s="99" t="e">
        <f>(F20-G20)/F20</f>
        <v>#DIV/0!</v>
      </c>
      <c r="I20" s="72"/>
      <c r="J20" s="72"/>
      <c r="K20" s="72"/>
      <c r="L20" s="86"/>
      <c r="M20" s="100">
        <f>(I20-I19)+(J20-J19)</f>
        <v>0</v>
      </c>
      <c r="N20" s="99" t="e">
        <f>(L20-M20)/M20</f>
        <v>#DIV/0!</v>
      </c>
      <c r="O20" s="101" t="e">
        <f>(M20)/(M20+(K20-K19))</f>
        <v>#DIV/0!</v>
      </c>
      <c r="Q20" s="69" t="s">
        <v>29</v>
      </c>
      <c r="R20" s="83"/>
      <c r="S20" s="72"/>
      <c r="T20" s="86"/>
      <c r="U20" s="114">
        <f>S20-S19</f>
        <v>0</v>
      </c>
      <c r="V20" s="99" t="e">
        <f>(T20-U20)/T20</f>
        <v>#DIV/0!</v>
      </c>
      <c r="W20" s="72"/>
      <c r="X20" s="72"/>
      <c r="Y20" s="72"/>
      <c r="Z20" s="86"/>
      <c r="AA20" s="100">
        <f>(W20-W19)+(X20-X19)</f>
        <v>0</v>
      </c>
      <c r="AB20" s="99" t="e">
        <f>(Z20-AA20)/AA20</f>
        <v>#DIV/0!</v>
      </c>
      <c r="AC20" s="101" t="e">
        <f>(AA20)/(AA20+(Y20-Y19))</f>
        <v>#DIV/0!</v>
      </c>
    </row>
    <row r="21" spans="3:29" ht="13" thickBot="1">
      <c r="C21" s="69" t="s">
        <v>30</v>
      </c>
      <c r="D21" s="83"/>
      <c r="E21" s="72"/>
      <c r="F21" s="86"/>
      <c r="G21" s="114">
        <f t="shared" ref="G21:G31" si="0">E21-E20</f>
        <v>0</v>
      </c>
      <c r="H21" s="99" t="e">
        <f t="shared" ref="H21:H31" si="1">(F21-G21)/F21</f>
        <v>#DIV/0!</v>
      </c>
      <c r="I21" s="72"/>
      <c r="J21" s="72"/>
      <c r="K21" s="72"/>
      <c r="L21" s="86"/>
      <c r="M21" s="100">
        <f t="shared" ref="M21:M31" si="2">(I21-I20)+(J21-J20)</f>
        <v>0</v>
      </c>
      <c r="N21" s="99" t="e">
        <f t="shared" ref="N21:N31" si="3">(L21-M21)/M21</f>
        <v>#DIV/0!</v>
      </c>
      <c r="O21" s="101" t="e">
        <f t="shared" ref="O21:O31" si="4">(M21)/(M21+(K21-K20))</f>
        <v>#DIV/0!</v>
      </c>
      <c r="Q21" s="69" t="s">
        <v>30</v>
      </c>
      <c r="R21" s="83"/>
      <c r="S21" s="72"/>
      <c r="T21" s="86"/>
      <c r="U21" s="114">
        <f t="shared" ref="U21:U31" si="5">S21-S20</f>
        <v>0</v>
      </c>
      <c r="V21" s="99" t="e">
        <f t="shared" ref="V21:V31" si="6">(T21-U21)/T21</f>
        <v>#DIV/0!</v>
      </c>
      <c r="W21" s="72"/>
      <c r="X21" s="72"/>
      <c r="Y21" s="72"/>
      <c r="Z21" s="86"/>
      <c r="AA21" s="100">
        <f t="shared" ref="AA21:AA31" si="7">(W21-W20)+(X21-X20)</f>
        <v>0</v>
      </c>
      <c r="AB21" s="99" t="e">
        <f t="shared" ref="AB21:AB31" si="8">(Z21-AA21)/AA21</f>
        <v>#DIV/0!</v>
      </c>
      <c r="AC21" s="101" t="e">
        <f t="shared" ref="AC21:AC31" si="9">(AA21)/(AA21+(Y21-Y20))</f>
        <v>#DIV/0!</v>
      </c>
    </row>
    <row r="22" spans="3:29" ht="13" thickBot="1">
      <c r="C22" s="69" t="s">
        <v>31</v>
      </c>
      <c r="D22" s="83"/>
      <c r="E22" s="72"/>
      <c r="F22" s="86"/>
      <c r="G22" s="114">
        <f t="shared" si="0"/>
        <v>0</v>
      </c>
      <c r="H22" s="99" t="e">
        <f t="shared" si="1"/>
        <v>#DIV/0!</v>
      </c>
      <c r="I22" s="72"/>
      <c r="J22" s="72"/>
      <c r="K22" s="72"/>
      <c r="L22" s="86"/>
      <c r="M22" s="100">
        <f t="shared" si="2"/>
        <v>0</v>
      </c>
      <c r="N22" s="99" t="e">
        <f t="shared" si="3"/>
        <v>#DIV/0!</v>
      </c>
      <c r="O22" s="101" t="e">
        <f t="shared" si="4"/>
        <v>#DIV/0!</v>
      </c>
      <c r="Q22" s="69" t="s">
        <v>31</v>
      </c>
      <c r="R22" s="83"/>
      <c r="S22" s="72"/>
      <c r="T22" s="86"/>
      <c r="U22" s="114">
        <f t="shared" si="5"/>
        <v>0</v>
      </c>
      <c r="V22" s="99" t="e">
        <f t="shared" si="6"/>
        <v>#DIV/0!</v>
      </c>
      <c r="W22" s="72"/>
      <c r="X22" s="72"/>
      <c r="Y22" s="72"/>
      <c r="Z22" s="86"/>
      <c r="AA22" s="100">
        <f t="shared" si="7"/>
        <v>0</v>
      </c>
      <c r="AB22" s="99" t="e">
        <f t="shared" si="8"/>
        <v>#DIV/0!</v>
      </c>
      <c r="AC22" s="101" t="e">
        <f t="shared" si="9"/>
        <v>#DIV/0!</v>
      </c>
    </row>
    <row r="23" spans="3:29" ht="13" thickBot="1">
      <c r="C23" s="69" t="s">
        <v>32</v>
      </c>
      <c r="D23" s="83"/>
      <c r="E23" s="72"/>
      <c r="F23" s="86"/>
      <c r="G23" s="114">
        <f t="shared" si="0"/>
        <v>0</v>
      </c>
      <c r="H23" s="99" t="e">
        <f t="shared" si="1"/>
        <v>#DIV/0!</v>
      </c>
      <c r="I23" s="72"/>
      <c r="J23" s="72"/>
      <c r="K23" s="72"/>
      <c r="L23" s="86"/>
      <c r="M23" s="100">
        <f t="shared" si="2"/>
        <v>0</v>
      </c>
      <c r="N23" s="99" t="e">
        <f t="shared" si="3"/>
        <v>#DIV/0!</v>
      </c>
      <c r="O23" s="101" t="e">
        <f t="shared" si="4"/>
        <v>#DIV/0!</v>
      </c>
      <c r="Q23" s="69" t="s">
        <v>32</v>
      </c>
      <c r="R23" s="83"/>
      <c r="S23" s="72"/>
      <c r="T23" s="86"/>
      <c r="U23" s="114">
        <f t="shared" si="5"/>
        <v>0</v>
      </c>
      <c r="V23" s="99" t="e">
        <f t="shared" si="6"/>
        <v>#DIV/0!</v>
      </c>
      <c r="W23" s="72"/>
      <c r="X23" s="72"/>
      <c r="Y23" s="72"/>
      <c r="Z23" s="86"/>
      <c r="AA23" s="100">
        <f t="shared" si="7"/>
        <v>0</v>
      </c>
      <c r="AB23" s="99" t="e">
        <f t="shared" si="8"/>
        <v>#DIV/0!</v>
      </c>
      <c r="AC23" s="101" t="e">
        <f t="shared" si="9"/>
        <v>#DIV/0!</v>
      </c>
    </row>
    <row r="24" spans="3:29" ht="13" thickBot="1">
      <c r="C24" s="69" t="s">
        <v>33</v>
      </c>
      <c r="D24" s="83"/>
      <c r="E24" s="72"/>
      <c r="F24" s="86"/>
      <c r="G24" s="114">
        <f t="shared" si="0"/>
        <v>0</v>
      </c>
      <c r="H24" s="99" t="e">
        <f t="shared" si="1"/>
        <v>#DIV/0!</v>
      </c>
      <c r="I24" s="72"/>
      <c r="J24" s="72"/>
      <c r="K24" s="72"/>
      <c r="L24" s="86"/>
      <c r="M24" s="100">
        <f t="shared" si="2"/>
        <v>0</v>
      </c>
      <c r="N24" s="99" t="e">
        <f t="shared" si="3"/>
        <v>#DIV/0!</v>
      </c>
      <c r="O24" s="101" t="e">
        <f t="shared" si="4"/>
        <v>#DIV/0!</v>
      </c>
      <c r="Q24" s="69" t="s">
        <v>33</v>
      </c>
      <c r="R24" s="83"/>
      <c r="S24" s="72"/>
      <c r="T24" s="86"/>
      <c r="U24" s="114">
        <f t="shared" si="5"/>
        <v>0</v>
      </c>
      <c r="V24" s="99" t="e">
        <f t="shared" si="6"/>
        <v>#DIV/0!</v>
      </c>
      <c r="W24" s="72"/>
      <c r="X24" s="72"/>
      <c r="Y24" s="72"/>
      <c r="Z24" s="86"/>
      <c r="AA24" s="100">
        <f t="shared" si="7"/>
        <v>0</v>
      </c>
      <c r="AB24" s="99" t="e">
        <f t="shared" si="8"/>
        <v>#DIV/0!</v>
      </c>
      <c r="AC24" s="101" t="e">
        <f t="shared" si="9"/>
        <v>#DIV/0!</v>
      </c>
    </row>
    <row r="25" spans="3:29" ht="13" thickBot="1">
      <c r="C25" s="69" t="s">
        <v>34</v>
      </c>
      <c r="D25" s="83"/>
      <c r="E25" s="72"/>
      <c r="F25" s="86"/>
      <c r="G25" s="114">
        <f t="shared" si="0"/>
        <v>0</v>
      </c>
      <c r="H25" s="99" t="e">
        <f t="shared" si="1"/>
        <v>#DIV/0!</v>
      </c>
      <c r="I25" s="72"/>
      <c r="J25" s="72"/>
      <c r="K25" s="72"/>
      <c r="L25" s="86"/>
      <c r="M25" s="100">
        <f t="shared" si="2"/>
        <v>0</v>
      </c>
      <c r="N25" s="99" t="e">
        <f t="shared" si="3"/>
        <v>#DIV/0!</v>
      </c>
      <c r="O25" s="101" t="e">
        <f t="shared" si="4"/>
        <v>#DIV/0!</v>
      </c>
      <c r="Q25" s="69" t="s">
        <v>34</v>
      </c>
      <c r="R25" s="83"/>
      <c r="S25" s="72"/>
      <c r="T25" s="86"/>
      <c r="U25" s="114">
        <f t="shared" si="5"/>
        <v>0</v>
      </c>
      <c r="V25" s="99" t="e">
        <f t="shared" si="6"/>
        <v>#DIV/0!</v>
      </c>
      <c r="W25" s="72"/>
      <c r="X25" s="72"/>
      <c r="Y25" s="72"/>
      <c r="Z25" s="86"/>
      <c r="AA25" s="100">
        <f t="shared" si="7"/>
        <v>0</v>
      </c>
      <c r="AB25" s="99" t="e">
        <f t="shared" si="8"/>
        <v>#DIV/0!</v>
      </c>
      <c r="AC25" s="101" t="e">
        <f t="shared" si="9"/>
        <v>#DIV/0!</v>
      </c>
    </row>
    <row r="26" spans="3:29" ht="13" thickBot="1">
      <c r="C26" s="69" t="s">
        <v>35</v>
      </c>
      <c r="D26" s="83"/>
      <c r="E26" s="72"/>
      <c r="F26" s="86"/>
      <c r="G26" s="114">
        <f t="shared" si="0"/>
        <v>0</v>
      </c>
      <c r="H26" s="99" t="e">
        <f t="shared" si="1"/>
        <v>#DIV/0!</v>
      </c>
      <c r="I26" s="72"/>
      <c r="J26" s="72"/>
      <c r="K26" s="72"/>
      <c r="L26" s="86"/>
      <c r="M26" s="100">
        <f t="shared" si="2"/>
        <v>0</v>
      </c>
      <c r="N26" s="99" t="e">
        <f t="shared" si="3"/>
        <v>#DIV/0!</v>
      </c>
      <c r="O26" s="101" t="e">
        <f t="shared" si="4"/>
        <v>#DIV/0!</v>
      </c>
      <c r="Q26" s="69" t="s">
        <v>35</v>
      </c>
      <c r="R26" s="83"/>
      <c r="S26" s="72"/>
      <c r="T26" s="86"/>
      <c r="U26" s="114">
        <f t="shared" si="5"/>
        <v>0</v>
      </c>
      <c r="V26" s="99" t="e">
        <f t="shared" si="6"/>
        <v>#DIV/0!</v>
      </c>
      <c r="W26" s="72"/>
      <c r="X26" s="72"/>
      <c r="Y26" s="72"/>
      <c r="Z26" s="86"/>
      <c r="AA26" s="100">
        <f t="shared" si="7"/>
        <v>0</v>
      </c>
      <c r="AB26" s="99" t="e">
        <f t="shared" si="8"/>
        <v>#DIV/0!</v>
      </c>
      <c r="AC26" s="101" t="e">
        <f t="shared" si="9"/>
        <v>#DIV/0!</v>
      </c>
    </row>
    <row r="27" spans="3:29" ht="13" thickBot="1">
      <c r="C27" s="69" t="s">
        <v>36</v>
      </c>
      <c r="D27" s="83"/>
      <c r="E27" s="72"/>
      <c r="F27" s="86"/>
      <c r="G27" s="114">
        <f t="shared" si="0"/>
        <v>0</v>
      </c>
      <c r="H27" s="99" t="e">
        <f t="shared" si="1"/>
        <v>#DIV/0!</v>
      </c>
      <c r="I27" s="72"/>
      <c r="J27" s="72"/>
      <c r="K27" s="72"/>
      <c r="L27" s="86"/>
      <c r="M27" s="100">
        <f t="shared" si="2"/>
        <v>0</v>
      </c>
      <c r="N27" s="99" t="e">
        <f t="shared" si="3"/>
        <v>#DIV/0!</v>
      </c>
      <c r="O27" s="101" t="e">
        <f t="shared" si="4"/>
        <v>#DIV/0!</v>
      </c>
      <c r="Q27" s="69" t="s">
        <v>36</v>
      </c>
      <c r="R27" s="83"/>
      <c r="S27" s="72"/>
      <c r="T27" s="86"/>
      <c r="U27" s="114">
        <f t="shared" si="5"/>
        <v>0</v>
      </c>
      <c r="V27" s="99" t="e">
        <f t="shared" si="6"/>
        <v>#DIV/0!</v>
      </c>
      <c r="W27" s="72"/>
      <c r="X27" s="72"/>
      <c r="Y27" s="72"/>
      <c r="Z27" s="86"/>
      <c r="AA27" s="100">
        <f t="shared" si="7"/>
        <v>0</v>
      </c>
      <c r="AB27" s="99" t="e">
        <f t="shared" si="8"/>
        <v>#DIV/0!</v>
      </c>
      <c r="AC27" s="101" t="e">
        <f t="shared" si="9"/>
        <v>#DIV/0!</v>
      </c>
    </row>
    <row r="28" spans="3:29" ht="13" thickBot="1">
      <c r="C28" s="69" t="s">
        <v>37</v>
      </c>
      <c r="D28" s="83"/>
      <c r="E28" s="72"/>
      <c r="F28" s="86"/>
      <c r="G28" s="114">
        <f t="shared" si="0"/>
        <v>0</v>
      </c>
      <c r="H28" s="99" t="e">
        <f t="shared" si="1"/>
        <v>#DIV/0!</v>
      </c>
      <c r="I28" s="72"/>
      <c r="J28" s="72"/>
      <c r="K28" s="72"/>
      <c r="L28" s="86"/>
      <c r="M28" s="100">
        <f t="shared" si="2"/>
        <v>0</v>
      </c>
      <c r="N28" s="99" t="e">
        <f t="shared" si="3"/>
        <v>#DIV/0!</v>
      </c>
      <c r="O28" s="101" t="e">
        <f t="shared" si="4"/>
        <v>#DIV/0!</v>
      </c>
      <c r="Q28" s="69" t="s">
        <v>37</v>
      </c>
      <c r="R28" s="83"/>
      <c r="S28" s="72"/>
      <c r="T28" s="86"/>
      <c r="U28" s="114">
        <f t="shared" si="5"/>
        <v>0</v>
      </c>
      <c r="V28" s="99" t="e">
        <f t="shared" si="6"/>
        <v>#DIV/0!</v>
      </c>
      <c r="W28" s="72"/>
      <c r="X28" s="72"/>
      <c r="Y28" s="72"/>
      <c r="Z28" s="86"/>
      <c r="AA28" s="100">
        <f t="shared" si="7"/>
        <v>0</v>
      </c>
      <c r="AB28" s="99" t="e">
        <f t="shared" si="8"/>
        <v>#DIV/0!</v>
      </c>
      <c r="AC28" s="101" t="e">
        <f t="shared" si="9"/>
        <v>#DIV/0!</v>
      </c>
    </row>
    <row r="29" spans="3:29" ht="13" thickBot="1">
      <c r="C29" s="69" t="s">
        <v>38</v>
      </c>
      <c r="D29" s="83"/>
      <c r="E29" s="72"/>
      <c r="F29" s="86"/>
      <c r="G29" s="114">
        <f t="shared" si="0"/>
        <v>0</v>
      </c>
      <c r="H29" s="99" t="e">
        <f t="shared" si="1"/>
        <v>#DIV/0!</v>
      </c>
      <c r="I29" s="72"/>
      <c r="J29" s="72"/>
      <c r="K29" s="72"/>
      <c r="L29" s="86"/>
      <c r="M29" s="100">
        <f t="shared" si="2"/>
        <v>0</v>
      </c>
      <c r="N29" s="99" t="e">
        <f t="shared" si="3"/>
        <v>#DIV/0!</v>
      </c>
      <c r="O29" s="101" t="e">
        <f t="shared" si="4"/>
        <v>#DIV/0!</v>
      </c>
      <c r="Q29" s="69" t="s">
        <v>38</v>
      </c>
      <c r="R29" s="83"/>
      <c r="S29" s="72"/>
      <c r="T29" s="86"/>
      <c r="U29" s="114">
        <f t="shared" si="5"/>
        <v>0</v>
      </c>
      <c r="V29" s="99" t="e">
        <f t="shared" si="6"/>
        <v>#DIV/0!</v>
      </c>
      <c r="W29" s="72"/>
      <c r="X29" s="72"/>
      <c r="Y29" s="72"/>
      <c r="Z29" s="86"/>
      <c r="AA29" s="100">
        <f t="shared" si="7"/>
        <v>0</v>
      </c>
      <c r="AB29" s="99" t="e">
        <f t="shared" si="8"/>
        <v>#DIV/0!</v>
      </c>
      <c r="AC29" s="101" t="e">
        <f t="shared" si="9"/>
        <v>#DIV/0!</v>
      </c>
    </row>
    <row r="30" spans="3:29" ht="13" thickBot="1">
      <c r="C30" s="69" t="s">
        <v>39</v>
      </c>
      <c r="D30" s="83"/>
      <c r="E30" s="72"/>
      <c r="F30" s="86"/>
      <c r="G30" s="114">
        <f t="shared" si="0"/>
        <v>0</v>
      </c>
      <c r="H30" s="99" t="e">
        <f t="shared" si="1"/>
        <v>#DIV/0!</v>
      </c>
      <c r="I30" s="72"/>
      <c r="J30" s="72"/>
      <c r="K30" s="72"/>
      <c r="L30" s="86"/>
      <c r="M30" s="100">
        <f t="shared" si="2"/>
        <v>0</v>
      </c>
      <c r="N30" s="99" t="e">
        <f t="shared" si="3"/>
        <v>#DIV/0!</v>
      </c>
      <c r="O30" s="101" t="e">
        <f t="shared" si="4"/>
        <v>#DIV/0!</v>
      </c>
      <c r="Q30" s="69" t="s">
        <v>39</v>
      </c>
      <c r="R30" s="83"/>
      <c r="S30" s="72"/>
      <c r="T30" s="86"/>
      <c r="U30" s="114">
        <f t="shared" si="5"/>
        <v>0</v>
      </c>
      <c r="V30" s="99" t="e">
        <f t="shared" si="6"/>
        <v>#DIV/0!</v>
      </c>
      <c r="W30" s="72"/>
      <c r="X30" s="72"/>
      <c r="Y30" s="72"/>
      <c r="Z30" s="86"/>
      <c r="AA30" s="100">
        <f t="shared" si="7"/>
        <v>0</v>
      </c>
      <c r="AB30" s="99" t="e">
        <f t="shared" si="8"/>
        <v>#DIV/0!</v>
      </c>
      <c r="AC30" s="101" t="e">
        <f t="shared" si="9"/>
        <v>#DIV/0!</v>
      </c>
    </row>
    <row r="31" spans="3:29" ht="13" thickBot="1">
      <c r="C31" s="69" t="s">
        <v>40</v>
      </c>
      <c r="D31" s="83"/>
      <c r="E31" s="72"/>
      <c r="F31" s="86"/>
      <c r="G31" s="114">
        <f t="shared" si="0"/>
        <v>0</v>
      </c>
      <c r="H31" s="99" t="e">
        <f t="shared" si="1"/>
        <v>#DIV/0!</v>
      </c>
      <c r="I31" s="72"/>
      <c r="J31" s="72"/>
      <c r="K31" s="72"/>
      <c r="L31" s="86"/>
      <c r="M31" s="100">
        <f t="shared" si="2"/>
        <v>0</v>
      </c>
      <c r="N31" s="99" t="e">
        <f t="shared" si="3"/>
        <v>#DIV/0!</v>
      </c>
      <c r="O31" s="101" t="e">
        <f t="shared" si="4"/>
        <v>#DIV/0!</v>
      </c>
      <c r="Q31" s="69" t="s">
        <v>40</v>
      </c>
      <c r="R31" s="83"/>
      <c r="S31" s="72"/>
      <c r="T31" s="86"/>
      <c r="U31" s="114">
        <f t="shared" si="5"/>
        <v>0</v>
      </c>
      <c r="V31" s="99" t="e">
        <f t="shared" si="6"/>
        <v>#DIV/0!</v>
      </c>
      <c r="W31" s="72"/>
      <c r="X31" s="72"/>
      <c r="Y31" s="72"/>
      <c r="Z31" s="86"/>
      <c r="AA31" s="100">
        <f t="shared" si="7"/>
        <v>0</v>
      </c>
      <c r="AB31" s="99" t="e">
        <f t="shared" si="8"/>
        <v>#DIV/0!</v>
      </c>
      <c r="AC31" s="101" t="e">
        <f t="shared" si="9"/>
        <v>#DIV/0!</v>
      </c>
    </row>
    <row r="32" spans="3:29" ht="12.75" customHeight="1" thickBot="1">
      <c r="C32" s="97" t="s">
        <v>7</v>
      </c>
      <c r="D32" s="102"/>
      <c r="E32" s="103"/>
      <c r="F32" s="156">
        <f>SUM(F20:F31)</f>
        <v>0</v>
      </c>
      <c r="G32" s="104">
        <f>SUM(G20:G31)</f>
        <v>0</v>
      </c>
      <c r="H32" s="105"/>
      <c r="I32" s="105"/>
      <c r="J32" s="105"/>
      <c r="K32" s="106"/>
      <c r="L32" s="156">
        <f>SUM(L20:L31)</f>
        <v>0</v>
      </c>
      <c r="M32" s="104">
        <f>SUM(M20:M31)</f>
        <v>0</v>
      </c>
      <c r="N32" s="155"/>
      <c r="O32" s="107"/>
      <c r="Q32" s="97" t="s">
        <v>7</v>
      </c>
      <c r="R32" s="102"/>
      <c r="S32" s="103"/>
      <c r="T32" s="156">
        <f>SUM(T20:T31)</f>
        <v>0</v>
      </c>
      <c r="U32" s="104">
        <f>SUM(U20:U31)</f>
        <v>0</v>
      </c>
      <c r="V32" s="105"/>
      <c r="W32" s="105"/>
      <c r="X32" s="105"/>
      <c r="Y32" s="106"/>
      <c r="Z32" s="156">
        <f>SUM(Z20:Z31)</f>
        <v>0</v>
      </c>
      <c r="AA32" s="104">
        <f>SUM(AA20:AA31)</f>
        <v>0</v>
      </c>
      <c r="AB32" s="155"/>
      <c r="AC32" s="107"/>
    </row>
    <row r="33" spans="3:27" ht="19.5" customHeight="1">
      <c r="C33" s="207" t="s">
        <v>8</v>
      </c>
      <c r="D33" s="277"/>
      <c r="E33" s="277"/>
      <c r="F33" s="277"/>
      <c r="G33" s="277"/>
      <c r="H33" s="277"/>
      <c r="I33" s="277"/>
      <c r="J33" s="277"/>
      <c r="K33" s="277"/>
      <c r="L33" s="278"/>
      <c r="M33" s="98" t="e">
        <f>M32/$E$12</f>
        <v>#DIV/0!</v>
      </c>
      <c r="Q33" s="207" t="s">
        <v>8</v>
      </c>
      <c r="R33" s="277"/>
      <c r="S33" s="277"/>
      <c r="T33" s="277"/>
      <c r="U33" s="277"/>
      <c r="V33" s="277"/>
      <c r="W33" s="277"/>
      <c r="X33" s="277"/>
      <c r="Y33" s="277"/>
      <c r="Z33" s="278"/>
      <c r="AA33" s="98" t="e">
        <f>AA32/$E$12</f>
        <v>#DIV/0!</v>
      </c>
    </row>
    <row r="34" spans="3:27" ht="14.25" customHeight="1" thickBot="1">
      <c r="C34" s="279" t="s">
        <v>9</v>
      </c>
      <c r="D34" s="280"/>
      <c r="E34" s="280"/>
      <c r="F34" s="280"/>
      <c r="G34" s="280"/>
      <c r="H34" s="280"/>
      <c r="I34" s="280"/>
      <c r="J34" s="280"/>
      <c r="K34" s="280"/>
      <c r="L34" s="281"/>
      <c r="M34" s="71"/>
      <c r="Q34" s="279" t="s">
        <v>9</v>
      </c>
      <c r="R34" s="280"/>
      <c r="S34" s="280"/>
      <c r="T34" s="280"/>
      <c r="U34" s="280"/>
      <c r="V34" s="280"/>
      <c r="W34" s="280"/>
      <c r="X34" s="280"/>
      <c r="Y34" s="280"/>
      <c r="Z34" s="281"/>
      <c r="AA34" s="71"/>
    </row>
    <row r="35" spans="3:27" ht="15" customHeight="1" thickBot="1">
      <c r="C35" s="53" t="s">
        <v>10</v>
      </c>
      <c r="D35" s="42"/>
      <c r="E35" s="42"/>
      <c r="F35" s="42"/>
      <c r="G35" s="42"/>
      <c r="H35" s="42"/>
      <c r="I35" s="42"/>
      <c r="J35" s="42"/>
      <c r="K35" s="42"/>
    </row>
    <row r="36" spans="3:27" ht="127.5" customHeight="1" thickBot="1">
      <c r="C36" s="199" t="s">
        <v>118</v>
      </c>
      <c r="D36" s="200"/>
      <c r="E36" s="200"/>
      <c r="F36" s="200"/>
      <c r="G36" s="200"/>
      <c r="H36" s="200"/>
      <c r="I36" s="200"/>
      <c r="J36" s="201"/>
      <c r="K36" s="42"/>
    </row>
    <row r="37" spans="3:27" ht="25.75" customHeight="1" thickBot="1">
      <c r="C37" s="20"/>
    </row>
    <row r="38" spans="3:27" ht="87" customHeight="1" thickBot="1">
      <c r="C38" s="199" t="s">
        <v>116</v>
      </c>
      <c r="D38" s="200"/>
      <c r="E38" s="200"/>
      <c r="F38" s="200"/>
      <c r="G38" s="200"/>
      <c r="H38" s="200"/>
      <c r="I38" s="200"/>
      <c r="J38" s="201"/>
    </row>
    <row r="39" spans="3:27">
      <c r="C39" s="52"/>
    </row>
  </sheetData>
  <mergeCells count="60">
    <mergeCell ref="N16:N18"/>
    <mergeCell ref="C16:C18"/>
    <mergeCell ref="D16:D18"/>
    <mergeCell ref="E16:E18"/>
    <mergeCell ref="F16:F18"/>
    <mergeCell ref="C34:L34"/>
    <mergeCell ref="J16:J18"/>
    <mergeCell ref="K16:K18"/>
    <mergeCell ref="L16:L18"/>
    <mergeCell ref="M16:M18"/>
    <mergeCell ref="C9:D9"/>
    <mergeCell ref="E9:H9"/>
    <mergeCell ref="C12:D12"/>
    <mergeCell ref="E13:H13"/>
    <mergeCell ref="C10:D10"/>
    <mergeCell ref="E10:H10"/>
    <mergeCell ref="C11:D11"/>
    <mergeCell ref="E11:H11"/>
    <mergeCell ref="E12:H12"/>
    <mergeCell ref="C2:I3"/>
    <mergeCell ref="C7:D7"/>
    <mergeCell ref="E7:H7"/>
    <mergeCell ref="C8:D8"/>
    <mergeCell ref="E8:H8"/>
    <mergeCell ref="Q2:W3"/>
    <mergeCell ref="Q7:R7"/>
    <mergeCell ref="S7:V7"/>
    <mergeCell ref="Q8:R8"/>
    <mergeCell ref="S8:V8"/>
    <mergeCell ref="Q9:R9"/>
    <mergeCell ref="S9:V9"/>
    <mergeCell ref="Q10:R10"/>
    <mergeCell ref="S10:V10"/>
    <mergeCell ref="Q11:R11"/>
    <mergeCell ref="S11:V11"/>
    <mergeCell ref="Q12:R12"/>
    <mergeCell ref="S12:V12"/>
    <mergeCell ref="S13:V13"/>
    <mergeCell ref="Q16:Q18"/>
    <mergeCell ref="R16:R18"/>
    <mergeCell ref="S16:S18"/>
    <mergeCell ref="T16:T18"/>
    <mergeCell ref="U16:U18"/>
    <mergeCell ref="V16:V18"/>
    <mergeCell ref="C38:J38"/>
    <mergeCell ref="AB16:AB18"/>
    <mergeCell ref="AC16:AC18"/>
    <mergeCell ref="Q33:Z33"/>
    <mergeCell ref="Q34:Z34"/>
    <mergeCell ref="C36:J36"/>
    <mergeCell ref="W16:W18"/>
    <mergeCell ref="X16:X18"/>
    <mergeCell ref="Y16:Y18"/>
    <mergeCell ref="Z16:Z18"/>
    <mergeCell ref="AA16:AA18"/>
    <mergeCell ref="H16:H18"/>
    <mergeCell ref="I16:I18"/>
    <mergeCell ref="G16:G18"/>
    <mergeCell ref="C33:L33"/>
    <mergeCell ref="O16:O18"/>
  </mergeCells>
  <conditionalFormatting sqref="M33">
    <cfRule type="cellIs" dxfId="7" priority="16" stopIfTrue="1" operator="lessThan">
      <formula>400</formula>
    </cfRule>
  </conditionalFormatting>
  <conditionalFormatting sqref="H20:H31">
    <cfRule type="cellIs" dxfId="6" priority="17" stopIfTrue="1" operator="notBetween">
      <formula>-0.5</formula>
      <formula>0.5</formula>
    </cfRule>
  </conditionalFormatting>
  <conditionalFormatting sqref="N20:N31">
    <cfRule type="expression" dxfId="5" priority="25" stopIfTrue="1">
      <formula>AND(N20&lt;-20%,H20&lt;15%,H20&gt;-15%)</formula>
    </cfRule>
  </conditionalFormatting>
  <conditionalFormatting sqref="O20:O31">
    <cfRule type="expression" dxfId="4" priority="32" stopIfTrue="1">
      <formula>AND(O20&lt;-20%,J20&lt;15%,J20&gt;-15%)</formula>
    </cfRule>
  </conditionalFormatting>
  <conditionalFormatting sqref="AA33">
    <cfRule type="cellIs" dxfId="3" priority="4" stopIfTrue="1" operator="lessThan">
      <formula>400</formula>
    </cfRule>
  </conditionalFormatting>
  <conditionalFormatting sqref="V20:V31">
    <cfRule type="cellIs" dxfId="2" priority="1" stopIfTrue="1" operator="notBetween">
      <formula>-0.5</formula>
      <formula>0.5</formula>
    </cfRule>
  </conditionalFormatting>
  <conditionalFormatting sqref="AB20:AB31">
    <cfRule type="expression" dxfId="1" priority="2" stopIfTrue="1">
      <formula>AND(AB20&lt;-20%,V20&lt;15%,V20&gt;-15%)</formula>
    </cfRule>
  </conditionalFormatting>
  <conditionalFormatting sqref="AC20:AC31">
    <cfRule type="expression" dxfId="0" priority="3" stopIfTrue="1">
      <formula>AND(AC20&lt;-20%,X20&lt;15%,X20&gt;-15%)</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I49"/>
  <sheetViews>
    <sheetView workbookViewId="0">
      <selection activeCell="A50" sqref="A50:IV60"/>
    </sheetView>
  </sheetViews>
  <sheetFormatPr baseColWidth="10" defaultColWidth="11.453125" defaultRowHeight="12.5"/>
  <cols>
    <col min="1" max="1" width="2.54296875" customWidth="1"/>
  </cols>
  <sheetData>
    <row r="1" spans="2:9" ht="13" thickBot="1"/>
    <row r="2" spans="2:9" ht="12.75" customHeight="1">
      <c r="B2" s="292" t="s">
        <v>11</v>
      </c>
      <c r="C2" s="293"/>
      <c r="D2" s="293"/>
      <c r="E2" s="293"/>
      <c r="F2" s="293"/>
      <c r="G2" s="293"/>
      <c r="H2" s="293"/>
      <c r="I2" s="294"/>
    </row>
    <row r="3" spans="2:9">
      <c r="B3" s="295"/>
      <c r="C3" s="296"/>
      <c r="D3" s="296"/>
      <c r="E3" s="296"/>
      <c r="F3" s="296"/>
      <c r="G3" s="296"/>
      <c r="H3" s="296"/>
      <c r="I3" s="297"/>
    </row>
    <row r="4" spans="2:9">
      <c r="B4" s="295"/>
      <c r="C4" s="296"/>
      <c r="D4" s="296"/>
      <c r="E4" s="296"/>
      <c r="F4" s="296"/>
      <c r="G4" s="296"/>
      <c r="H4" s="296"/>
      <c r="I4" s="297"/>
    </row>
    <row r="5" spans="2:9">
      <c r="B5" s="295"/>
      <c r="C5" s="296"/>
      <c r="D5" s="296"/>
      <c r="E5" s="296"/>
      <c r="F5" s="296"/>
      <c r="G5" s="296"/>
      <c r="H5" s="296"/>
      <c r="I5" s="297"/>
    </row>
    <row r="6" spans="2:9">
      <c r="B6" s="295"/>
      <c r="C6" s="296"/>
      <c r="D6" s="296"/>
      <c r="E6" s="296"/>
      <c r="F6" s="296"/>
      <c r="G6" s="296"/>
      <c r="H6" s="296"/>
      <c r="I6" s="297"/>
    </row>
    <row r="7" spans="2:9">
      <c r="B7" s="295"/>
      <c r="C7" s="296"/>
      <c r="D7" s="296"/>
      <c r="E7" s="296"/>
      <c r="F7" s="296"/>
      <c r="G7" s="296"/>
      <c r="H7" s="296"/>
      <c r="I7" s="297"/>
    </row>
    <row r="8" spans="2:9">
      <c r="B8" s="295"/>
      <c r="C8" s="296"/>
      <c r="D8" s="296"/>
      <c r="E8" s="296"/>
      <c r="F8" s="296"/>
      <c r="G8" s="296"/>
      <c r="H8" s="296"/>
      <c r="I8" s="297"/>
    </row>
    <row r="9" spans="2:9">
      <c r="B9" s="295"/>
      <c r="C9" s="296"/>
      <c r="D9" s="296"/>
      <c r="E9" s="296"/>
      <c r="F9" s="296"/>
      <c r="G9" s="296"/>
      <c r="H9" s="296"/>
      <c r="I9" s="297"/>
    </row>
    <row r="10" spans="2:9">
      <c r="B10" s="295"/>
      <c r="C10" s="296"/>
      <c r="D10" s="296"/>
      <c r="E10" s="296"/>
      <c r="F10" s="296"/>
      <c r="G10" s="296"/>
      <c r="H10" s="296"/>
      <c r="I10" s="297"/>
    </row>
    <row r="11" spans="2:9">
      <c r="B11" s="295"/>
      <c r="C11" s="296"/>
      <c r="D11" s="296"/>
      <c r="E11" s="296"/>
      <c r="F11" s="296"/>
      <c r="G11" s="296"/>
      <c r="H11" s="296"/>
      <c r="I11" s="297"/>
    </row>
    <row r="12" spans="2:9">
      <c r="B12" s="295"/>
      <c r="C12" s="296"/>
      <c r="D12" s="296"/>
      <c r="E12" s="296"/>
      <c r="F12" s="296"/>
      <c r="G12" s="296"/>
      <c r="H12" s="296"/>
      <c r="I12" s="297"/>
    </row>
    <row r="13" spans="2:9">
      <c r="B13" s="295"/>
      <c r="C13" s="296"/>
      <c r="D13" s="296"/>
      <c r="E13" s="296"/>
      <c r="F13" s="296"/>
      <c r="G13" s="296"/>
      <c r="H13" s="296"/>
      <c r="I13" s="297"/>
    </row>
    <row r="14" spans="2:9">
      <c r="B14" s="295"/>
      <c r="C14" s="296"/>
      <c r="D14" s="296"/>
      <c r="E14" s="296"/>
      <c r="F14" s="296"/>
      <c r="G14" s="296"/>
      <c r="H14" s="296"/>
      <c r="I14" s="297"/>
    </row>
    <row r="15" spans="2:9">
      <c r="B15" s="295"/>
      <c r="C15" s="296"/>
      <c r="D15" s="296"/>
      <c r="E15" s="296"/>
      <c r="F15" s="296"/>
      <c r="G15" s="296"/>
      <c r="H15" s="296"/>
      <c r="I15" s="297"/>
    </row>
    <row r="16" spans="2:9" ht="13" thickBot="1">
      <c r="B16" s="298"/>
      <c r="C16" s="299"/>
      <c r="D16" s="299"/>
      <c r="E16" s="299"/>
      <c r="F16" s="299"/>
      <c r="G16" s="299"/>
      <c r="H16" s="299"/>
      <c r="I16" s="300"/>
    </row>
    <row r="17" spans="2:9" ht="13.5" thickBot="1">
      <c r="B17" s="7"/>
      <c r="C17" s="7"/>
      <c r="D17" s="7"/>
      <c r="E17" s="7"/>
      <c r="F17" s="7"/>
      <c r="G17" s="7"/>
      <c r="H17" s="2"/>
    </row>
    <row r="18" spans="2:9" ht="12.75" customHeight="1">
      <c r="B18" s="292" t="s">
        <v>12</v>
      </c>
      <c r="C18" s="293"/>
      <c r="D18" s="293"/>
      <c r="E18" s="293"/>
      <c r="F18" s="293"/>
      <c r="G18" s="293"/>
      <c r="H18" s="293"/>
      <c r="I18" s="294"/>
    </row>
    <row r="19" spans="2:9">
      <c r="B19" s="295"/>
      <c r="C19" s="296"/>
      <c r="D19" s="296"/>
      <c r="E19" s="296"/>
      <c r="F19" s="296"/>
      <c r="G19" s="296"/>
      <c r="H19" s="296"/>
      <c r="I19" s="297"/>
    </row>
    <row r="20" spans="2:9">
      <c r="B20" s="295"/>
      <c r="C20" s="296"/>
      <c r="D20" s="296"/>
      <c r="E20" s="296"/>
      <c r="F20" s="296"/>
      <c r="G20" s="296"/>
      <c r="H20" s="296"/>
      <c r="I20" s="297"/>
    </row>
    <row r="21" spans="2:9">
      <c r="B21" s="295"/>
      <c r="C21" s="296"/>
      <c r="D21" s="296"/>
      <c r="E21" s="296"/>
      <c r="F21" s="296"/>
      <c r="G21" s="296"/>
      <c r="H21" s="296"/>
      <c r="I21" s="297"/>
    </row>
    <row r="22" spans="2:9">
      <c r="B22" s="295"/>
      <c r="C22" s="296"/>
      <c r="D22" s="296"/>
      <c r="E22" s="296"/>
      <c r="F22" s="296"/>
      <c r="G22" s="296"/>
      <c r="H22" s="296"/>
      <c r="I22" s="297"/>
    </row>
    <row r="23" spans="2:9">
      <c r="B23" s="295"/>
      <c r="C23" s="296"/>
      <c r="D23" s="296"/>
      <c r="E23" s="296"/>
      <c r="F23" s="296"/>
      <c r="G23" s="296"/>
      <c r="H23" s="296"/>
      <c r="I23" s="297"/>
    </row>
    <row r="24" spans="2:9" ht="12.75" customHeight="1">
      <c r="B24" s="295"/>
      <c r="C24" s="296"/>
      <c r="D24" s="296"/>
      <c r="E24" s="296"/>
      <c r="F24" s="296"/>
      <c r="G24" s="296"/>
      <c r="H24" s="296"/>
      <c r="I24" s="297"/>
    </row>
    <row r="25" spans="2:9">
      <c r="B25" s="295"/>
      <c r="C25" s="296"/>
      <c r="D25" s="296"/>
      <c r="E25" s="296"/>
      <c r="F25" s="296"/>
      <c r="G25" s="296"/>
      <c r="H25" s="296"/>
      <c r="I25" s="297"/>
    </row>
    <row r="26" spans="2:9">
      <c r="B26" s="295"/>
      <c r="C26" s="296"/>
      <c r="D26" s="296"/>
      <c r="E26" s="296"/>
      <c r="F26" s="296"/>
      <c r="G26" s="296"/>
      <c r="H26" s="296"/>
      <c r="I26" s="297"/>
    </row>
    <row r="27" spans="2:9">
      <c r="B27" s="295"/>
      <c r="C27" s="296"/>
      <c r="D27" s="296"/>
      <c r="E27" s="296"/>
      <c r="F27" s="296"/>
      <c r="G27" s="296"/>
      <c r="H27" s="296"/>
      <c r="I27" s="297"/>
    </row>
    <row r="28" spans="2:9">
      <c r="B28" s="295"/>
      <c r="C28" s="296"/>
      <c r="D28" s="296"/>
      <c r="E28" s="296"/>
      <c r="F28" s="296"/>
      <c r="G28" s="296"/>
      <c r="H28" s="296"/>
      <c r="I28" s="297"/>
    </row>
    <row r="29" spans="2:9">
      <c r="B29" s="295"/>
      <c r="C29" s="296"/>
      <c r="D29" s="296"/>
      <c r="E29" s="296"/>
      <c r="F29" s="296"/>
      <c r="G29" s="296"/>
      <c r="H29" s="296"/>
      <c r="I29" s="297"/>
    </row>
    <row r="30" spans="2:9">
      <c r="B30" s="295"/>
      <c r="C30" s="296"/>
      <c r="D30" s="296"/>
      <c r="E30" s="296"/>
      <c r="F30" s="296"/>
      <c r="G30" s="296"/>
      <c r="H30" s="296"/>
      <c r="I30" s="297"/>
    </row>
    <row r="31" spans="2:9">
      <c r="B31" s="295"/>
      <c r="C31" s="296"/>
      <c r="D31" s="296"/>
      <c r="E31" s="296"/>
      <c r="F31" s="296"/>
      <c r="G31" s="296"/>
      <c r="H31" s="296"/>
      <c r="I31" s="297"/>
    </row>
    <row r="32" spans="2:9">
      <c r="B32" s="295"/>
      <c r="C32" s="296"/>
      <c r="D32" s="296"/>
      <c r="E32" s="296"/>
      <c r="F32" s="296"/>
      <c r="G32" s="296"/>
      <c r="H32" s="296"/>
      <c r="I32" s="297"/>
    </row>
    <row r="33" spans="2:9">
      <c r="B33" s="295"/>
      <c r="C33" s="296"/>
      <c r="D33" s="296"/>
      <c r="E33" s="296"/>
      <c r="F33" s="296"/>
      <c r="G33" s="296"/>
      <c r="H33" s="296"/>
      <c r="I33" s="297"/>
    </row>
    <row r="34" spans="2:9">
      <c r="B34" s="295"/>
      <c r="C34" s="296"/>
      <c r="D34" s="296"/>
      <c r="E34" s="296"/>
      <c r="F34" s="296"/>
      <c r="G34" s="296"/>
      <c r="H34" s="296"/>
      <c r="I34" s="297"/>
    </row>
    <row r="35" spans="2:9">
      <c r="B35" s="295"/>
      <c r="C35" s="296"/>
      <c r="D35" s="296"/>
      <c r="E35" s="296"/>
      <c r="F35" s="296"/>
      <c r="G35" s="296"/>
      <c r="H35" s="296"/>
      <c r="I35" s="297"/>
    </row>
    <row r="36" spans="2:9">
      <c r="B36" s="295"/>
      <c r="C36" s="296"/>
      <c r="D36" s="296"/>
      <c r="E36" s="296"/>
      <c r="F36" s="296"/>
      <c r="G36" s="296"/>
      <c r="H36" s="296"/>
      <c r="I36" s="297"/>
    </row>
    <row r="37" spans="2:9">
      <c r="B37" s="295"/>
      <c r="C37" s="296"/>
      <c r="D37" s="296"/>
      <c r="E37" s="296"/>
      <c r="F37" s="296"/>
      <c r="G37" s="296"/>
      <c r="H37" s="296"/>
      <c r="I37" s="297"/>
    </row>
    <row r="38" spans="2:9">
      <c r="B38" s="295"/>
      <c r="C38" s="296"/>
      <c r="D38" s="296"/>
      <c r="E38" s="296"/>
      <c r="F38" s="296"/>
      <c r="G38" s="296"/>
      <c r="H38" s="296"/>
      <c r="I38" s="297"/>
    </row>
    <row r="39" spans="2:9">
      <c r="B39" s="295"/>
      <c r="C39" s="296"/>
      <c r="D39" s="296"/>
      <c r="E39" s="296"/>
      <c r="F39" s="296"/>
      <c r="G39" s="296"/>
      <c r="H39" s="296"/>
      <c r="I39" s="297"/>
    </row>
    <row r="40" spans="2:9">
      <c r="B40" s="295"/>
      <c r="C40" s="296"/>
      <c r="D40" s="296"/>
      <c r="E40" s="296"/>
      <c r="F40" s="296"/>
      <c r="G40" s="296"/>
      <c r="H40" s="296"/>
      <c r="I40" s="297"/>
    </row>
    <row r="41" spans="2:9">
      <c r="B41" s="295"/>
      <c r="C41" s="296"/>
      <c r="D41" s="296"/>
      <c r="E41" s="296"/>
      <c r="F41" s="296"/>
      <c r="G41" s="296"/>
      <c r="H41" s="296"/>
      <c r="I41" s="297"/>
    </row>
    <row r="42" spans="2:9">
      <c r="B42" s="295"/>
      <c r="C42" s="296"/>
      <c r="D42" s="296"/>
      <c r="E42" s="296"/>
      <c r="F42" s="296"/>
      <c r="G42" s="296"/>
      <c r="H42" s="296"/>
      <c r="I42" s="297"/>
    </row>
    <row r="43" spans="2:9">
      <c r="B43" s="295"/>
      <c r="C43" s="296"/>
      <c r="D43" s="296"/>
      <c r="E43" s="296"/>
      <c r="F43" s="296"/>
      <c r="G43" s="296"/>
      <c r="H43" s="296"/>
      <c r="I43" s="297"/>
    </row>
    <row r="44" spans="2:9">
      <c r="B44" s="295"/>
      <c r="C44" s="296"/>
      <c r="D44" s="296"/>
      <c r="E44" s="296"/>
      <c r="F44" s="296"/>
      <c r="G44" s="296"/>
      <c r="H44" s="296"/>
      <c r="I44" s="297"/>
    </row>
    <row r="45" spans="2:9">
      <c r="B45" s="295"/>
      <c r="C45" s="296"/>
      <c r="D45" s="296"/>
      <c r="E45" s="296"/>
      <c r="F45" s="296"/>
      <c r="G45" s="296"/>
      <c r="H45" s="296"/>
      <c r="I45" s="297"/>
    </row>
    <row r="46" spans="2:9">
      <c r="B46" s="295"/>
      <c r="C46" s="296"/>
      <c r="D46" s="296"/>
      <c r="E46" s="296"/>
      <c r="F46" s="296"/>
      <c r="G46" s="296"/>
      <c r="H46" s="296"/>
      <c r="I46" s="297"/>
    </row>
    <row r="47" spans="2:9">
      <c r="B47" s="295"/>
      <c r="C47" s="296"/>
      <c r="D47" s="296"/>
      <c r="E47" s="296"/>
      <c r="F47" s="296"/>
      <c r="G47" s="296"/>
      <c r="H47" s="296"/>
      <c r="I47" s="297"/>
    </row>
    <row r="48" spans="2:9" ht="13" thickBot="1">
      <c r="B48" s="298"/>
      <c r="C48" s="299"/>
      <c r="D48" s="299"/>
      <c r="E48" s="299"/>
      <c r="F48" s="299"/>
      <c r="G48" s="299"/>
      <c r="H48" s="299"/>
      <c r="I48" s="300"/>
    </row>
    <row r="49" spans="2:8" ht="13">
      <c r="B49" s="8"/>
      <c r="C49" s="8"/>
      <c r="D49" s="8"/>
      <c r="E49" s="8"/>
      <c r="F49" s="8"/>
      <c r="G49" s="8"/>
      <c r="H49" s="2"/>
    </row>
  </sheetData>
  <customSheetViews>
    <customSheetView guid="{8DE055D8-94BD-4990-9BC1-AF66A014CAAA}" showPageBreaks="1" fitToPage="1" printArea="1">
      <selection activeCell="A50" sqref="A50:IV60"/>
      <pageMargins left="0.78740157499999996" right="0.78740157499999996" top="0.984251969" bottom="0.984251969" header="0.4921259845" footer="0.4921259845"/>
      <pageSetup paperSize="9" scale="92" orientation="portrait" r:id="rId1"/>
      <headerFooter alignWithMargins="0"/>
    </customSheetView>
  </customSheetViews>
  <mergeCells count="2">
    <mergeCell ref="B2:I16"/>
    <mergeCell ref="B18:I48"/>
  </mergeCells>
  <phoneticPr fontId="0" type="noConversion"/>
  <pageMargins left="0.78740157499999996" right="0.78740157499999996" top="0.984251969" bottom="0.984251969" header="0.4921259845" footer="0.4921259845"/>
  <pageSetup paperSize="9" scale="92"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3</vt:i4>
      </vt:variant>
    </vt:vector>
  </HeadingPairs>
  <TitlesOfParts>
    <vt:vector size="12" baseType="lpstr">
      <vt:lpstr>Notice</vt:lpstr>
      <vt:lpstr>Rappel théorique</vt:lpstr>
      <vt:lpstr>Données instal TYPE1</vt:lpstr>
      <vt:lpstr>Suivi instal TYPE 1</vt:lpstr>
      <vt:lpstr>Données instal TYPE2</vt:lpstr>
      <vt:lpstr>Suivi instal TYPE 2</vt:lpstr>
      <vt:lpstr>Données instal TYPE3</vt:lpstr>
      <vt:lpstr>Suivi instal TYPE 3</vt:lpstr>
      <vt:lpstr>Observations</vt:lpstr>
      <vt:lpstr>Notice!Zone_d_impression</vt:lpstr>
      <vt:lpstr>Observations!Zone_d_impression</vt:lpstr>
      <vt:lpstr>'Suivi instal TYPE 1'!Zone_d_impression</vt:lpstr>
    </vt:vector>
  </TitlesOfParts>
  <Company>Agence de l'Environnement et de la Maîtrise de 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Administrateur</dc:creator>
  <cp:lastModifiedBy>HP</cp:lastModifiedBy>
  <cp:lastPrinted>2011-11-03T16:37:38Z</cp:lastPrinted>
  <dcterms:created xsi:type="dcterms:W3CDTF">2011-10-25T15:20:46Z</dcterms:created>
  <dcterms:modified xsi:type="dcterms:W3CDTF">2019-04-16T08:38:47Z</dcterms:modified>
</cp:coreProperties>
</file>